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745" windowWidth="11595" windowHeight="9315" firstSheet="3" activeTab="3"/>
  </bookViews>
  <sheets>
    <sheet name="Sheet1" sheetId="1" r:id="rId1"/>
    <sheet name="Sheet2" sheetId="2" r:id="rId2"/>
    <sheet name="Chart1" sheetId="3" r:id="rId3"/>
    <sheet name="Sheet3" sheetId="4" r:id="rId4"/>
    <sheet name="Sheet4" sheetId="5" r:id="rId5"/>
  </sheets>
  <definedNames>
    <definedName name="_xlnm.Print_Area" localSheetId="3">'Sheet3'!$A$1:$O$41</definedName>
    <definedName name="_xlnm.Print_Titles" localSheetId="0">'Sheet1'!$4:$4</definedName>
    <definedName name="_xlnm.Print_Titles" localSheetId="1">'Sheet2'!$4:$4</definedName>
  </definedNames>
  <calcPr fullCalcOnLoad="1"/>
</workbook>
</file>

<file path=xl/sharedStrings.xml><?xml version="1.0" encoding="utf-8"?>
<sst xmlns="http://schemas.openxmlformats.org/spreadsheetml/2006/main" count="195" uniqueCount="126">
  <si>
    <t>PRECINCT</t>
  </si>
  <si>
    <t>WENATCHEE 3</t>
  </si>
  <si>
    <t>WENATCHEE 4</t>
  </si>
  <si>
    <t>WENATCHEE 5</t>
  </si>
  <si>
    <t>WENATCHEE 8</t>
  </si>
  <si>
    <t>WENATCHEE 9</t>
  </si>
  <si>
    <t>WENATCHEE 10</t>
  </si>
  <si>
    <t>WENATCHEE 11</t>
  </si>
  <si>
    <t>WENATCHEE 18</t>
  </si>
  <si>
    <t>WENATCHEE 19</t>
  </si>
  <si>
    <t>WENATCHEE 20</t>
  </si>
  <si>
    <t>WENATCHEE 22</t>
  </si>
  <si>
    <t>WENATCHEE 23</t>
  </si>
  <si>
    <t>WENATCHEE 28</t>
  </si>
  <si>
    <t>WENATCHEE 29</t>
  </si>
  <si>
    <t>WENATCHEE 30</t>
  </si>
  <si>
    <t>WENATCHEE 31</t>
  </si>
  <si>
    <t>WENATCHEE 32</t>
  </si>
  <si>
    <t>WENATCHEE 33</t>
  </si>
  <si>
    <t>WENATCHEE 34</t>
  </si>
  <si>
    <t>WENATCHEE 35</t>
  </si>
  <si>
    <t>WENATCHEE 36</t>
  </si>
  <si>
    <t>WENATCHEE 37</t>
  </si>
  <si>
    <t>WENATCHEE 38</t>
  </si>
  <si>
    <t>WENATCHEE 39</t>
  </si>
  <si>
    <t>CASHMERE 1</t>
  </si>
  <si>
    <t>CASHMERE 2</t>
  </si>
  <si>
    <t>LEAVENWORTH 2</t>
  </si>
  <si>
    <t>LEAVENWORTH 3</t>
  </si>
  <si>
    <t>ENTIAT</t>
  </si>
  <si>
    <t xml:space="preserve">BLEWITT </t>
  </si>
  <si>
    <t xml:space="preserve">BRENDER </t>
  </si>
  <si>
    <t xml:space="preserve">CANYON </t>
  </si>
  <si>
    <t>CHATHAM HILL</t>
  </si>
  <si>
    <t>CHUMSTICK</t>
  </si>
  <si>
    <t>DRYDEN</t>
  </si>
  <si>
    <t>EAGLEROCK</t>
  </si>
  <si>
    <t>ENTIAT RURAL</t>
  </si>
  <si>
    <t>GRANGE</t>
  </si>
  <si>
    <t>ICICLE</t>
  </si>
  <si>
    <t>LK WENATCHEE</t>
  </si>
  <si>
    <t>LINCOLN</t>
  </si>
  <si>
    <t xml:space="preserve">MALAGA </t>
  </si>
  <si>
    <t xml:space="preserve">MCKENZIE </t>
  </si>
  <si>
    <t xml:space="preserve">MILLERDALE </t>
  </si>
  <si>
    <t>MISSION CREEK</t>
  </si>
  <si>
    <t xml:space="preserve">MONITOR </t>
  </si>
  <si>
    <t xml:space="preserve">PESHASTIN </t>
  </si>
  <si>
    <t>SUBURBAN</t>
  </si>
  <si>
    <t>THREE LAKES</t>
  </si>
  <si>
    <t>SUNNYSLOPE</t>
  </si>
  <si>
    <t>WARNER</t>
  </si>
  <si>
    <t>APPLEYARD</t>
  </si>
  <si>
    <t>COLOCKUM</t>
  </si>
  <si>
    <t>PONDEROSA</t>
  </si>
  <si>
    <t>RIVER</t>
  </si>
  <si>
    <t>SLEEPY HOLLOW</t>
  </si>
  <si>
    <t>SWAKANE</t>
  </si>
  <si>
    <t>WARM SPRINGS</t>
  </si>
  <si>
    <t>#</t>
  </si>
  <si>
    <t>ABS voters</t>
  </si>
  <si>
    <t>ABSENTEE BALLOT ACCOUNTABILITY LOG</t>
  </si>
  <si>
    <t>Ballots Ordered</t>
  </si>
  <si>
    <t>Ballots Rec'd</t>
  </si>
  <si>
    <t>Ballots Tested</t>
  </si>
  <si>
    <t>Ballots Issued</t>
  </si>
  <si>
    <t>Ballot Destroyed</t>
  </si>
  <si>
    <t>Ballots Unused</t>
  </si>
  <si>
    <t>REGULAR BALLOT ACCOUNTABILITY LOG</t>
  </si>
  <si>
    <t>Ballots Voted</t>
  </si>
  <si>
    <t>Spoiled Ballots</t>
  </si>
  <si>
    <t>Question Ballots</t>
  </si>
  <si>
    <t>Ballots Destroyed</t>
  </si>
  <si>
    <t>ATTESTED BY:_____________________________________                  DATE:_____________________</t>
  </si>
  <si>
    <t>Date</t>
  </si>
  <si>
    <t>NA</t>
  </si>
  <si>
    <t>DATE</t>
  </si>
  <si>
    <t>Total Ballots Received</t>
  </si>
  <si>
    <t>MANSON A</t>
  </si>
  <si>
    <t>MANSON B</t>
  </si>
  <si>
    <t>WAPATO</t>
  </si>
  <si>
    <t>AZWELL</t>
  </si>
  <si>
    <t>CAMAS</t>
  </si>
  <si>
    <t>CHELAN FALLS</t>
  </si>
  <si>
    <t>HOLDEN</t>
  </si>
  <si>
    <t>LAKE CHELAN 2</t>
  </si>
  <si>
    <t>LAKE CHELAN 1</t>
  </si>
  <si>
    <t>LAKE CHELAN 3</t>
  </si>
  <si>
    <t>LAKESIDE</t>
  </si>
  <si>
    <t>LAKESIDE RURAL</t>
  </si>
  <si>
    <t>STAMEN</t>
  </si>
  <si>
    <t>STEHEKIN</t>
  </si>
  <si>
    <t>STEMILT</t>
  </si>
  <si>
    <t>WINTON</t>
  </si>
  <si>
    <t>CHELAN A</t>
  </si>
  <si>
    <t>CHELAN B</t>
  </si>
  <si>
    <t>CHELAN C</t>
  </si>
  <si>
    <t>TOTALS</t>
  </si>
  <si>
    <t>Military Ballots Issued</t>
  </si>
  <si>
    <t>Minus ABS use</t>
  </si>
  <si>
    <t>Total</t>
  </si>
  <si>
    <t>N/A</t>
  </si>
  <si>
    <t>Undeliverable Ballots</t>
  </si>
  <si>
    <t>Totals</t>
  </si>
  <si>
    <t>Ballots Duplicated</t>
  </si>
  <si>
    <t xml:space="preserve"> </t>
  </si>
  <si>
    <t>Registered Voters:</t>
  </si>
  <si>
    <t>**NOTE</t>
  </si>
  <si>
    <t>Challenged</t>
  </si>
  <si>
    <t>Good</t>
  </si>
  <si>
    <t>Undeliverable</t>
  </si>
  <si>
    <t>total + undeliverable</t>
  </si>
  <si>
    <t>AVU</t>
  </si>
  <si>
    <t xml:space="preserve">Total Miscomapre Sigs </t>
  </si>
  <si>
    <t>CURED Missing Signatures</t>
  </si>
  <si>
    <t>Total Canvass Board (Other) Challenged</t>
  </si>
  <si>
    <t>VALID BALLOTS</t>
  </si>
  <si>
    <t>CURED Miscompare Signatures</t>
  </si>
  <si>
    <t>CURED           Family Swaps</t>
  </si>
  <si>
    <t>Total   Missing Sigs</t>
  </si>
  <si>
    <t>Total           Family Swap Sigs</t>
  </si>
  <si>
    <t>LATE    POSTMARK</t>
  </si>
  <si>
    <t>CURED        (CB) Other</t>
  </si>
  <si>
    <t>No Ballot w/Name Decredited (Empty Envelope)</t>
  </si>
  <si>
    <t>Ballots Forwarded:</t>
  </si>
  <si>
    <t>DAILY BALLOT ACCOUNTABILITY LOG - August 3, 2021 Primary Election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</si>
</sst>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8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z val="26"/>
      <color indexed="12"/>
      <name val="Arial"/>
      <family val="2"/>
    </font>
    <font>
      <sz val="24"/>
      <color indexed="12"/>
      <name val="Arial"/>
      <family val="2"/>
    </font>
    <font>
      <i/>
      <sz val="26"/>
      <color indexed="12"/>
      <name val="Arial"/>
      <family val="2"/>
    </font>
    <font>
      <sz val="24"/>
      <color indexed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color indexed="36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26"/>
      <name val="Tekton Pro"/>
      <family val="2"/>
    </font>
    <font>
      <sz val="10"/>
      <color indexed="8"/>
      <name val="Calibri"/>
      <family val="0"/>
    </font>
    <font>
      <sz val="2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3F3F7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wrapText="1"/>
    </xf>
    <xf numFmtId="9" fontId="10" fillId="0" borderId="10" xfId="59" applyFont="1" applyBorder="1" applyAlignment="1">
      <alignment/>
    </xf>
    <xf numFmtId="0" fontId="12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wrapText="1"/>
    </xf>
    <xf numFmtId="14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3" fontId="8" fillId="35" borderId="14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3" fontId="0" fillId="38" borderId="10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" fillId="13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1" fillId="39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4" fillId="0" borderId="1" xfId="54" applyFont="1" applyFill="1" applyAlignment="1">
      <alignment horizontal="center"/>
    </xf>
    <xf numFmtId="0" fontId="20" fillId="0" borderId="16" xfId="0" applyFont="1" applyBorder="1" applyAlignment="1">
      <alignment/>
    </xf>
    <xf numFmtId="0" fontId="20" fillId="4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875"/>
          <c:y val="0.0125"/>
          <c:w val="0.926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Sheet3!$A$6:$A$15</c:f>
              <c:numCache>
                <c:ptCount val="10"/>
              </c:numCache>
            </c:numRef>
          </c:cat>
          <c:val>
            <c:numRef>
              <c:f>Sheet3!$B$6:$B$15</c:f>
              <c:numCache>
                <c:ptCount val="10"/>
              </c:numCache>
            </c:numRef>
          </c:val>
        </c:ser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25"/>
          <c:y val="0.43625"/>
          <c:w val="0.06625"/>
          <c:h val="0.0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2200275" cy="73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75" zoomScaleNormal="75" zoomScalePageLayoutView="0" workbookViewId="0" topLeftCell="A1">
      <pane xSplit="2" ySplit="6" topLeftCell="D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7" sqref="I67"/>
    </sheetView>
  </sheetViews>
  <sheetFormatPr defaultColWidth="9.140625" defaultRowHeight="12.75"/>
  <cols>
    <col min="1" max="1" width="17.00390625" style="0" bestFit="1" customWidth="1"/>
    <col min="2" max="2" width="4.00390625" style="0" bestFit="1" customWidth="1"/>
    <col min="3" max="3" width="12.8515625" style="0" bestFit="1" customWidth="1"/>
    <col min="4" max="4" width="16.8515625" style="0" bestFit="1" customWidth="1"/>
    <col min="5" max="5" width="12.7109375" style="0" bestFit="1" customWidth="1"/>
    <col min="6" max="6" width="16.00390625" style="0" bestFit="1" customWidth="1"/>
    <col min="7" max="7" width="23.421875" style="0" bestFit="1" customWidth="1"/>
    <col min="8" max="8" width="15.57421875" style="0" bestFit="1" customWidth="1"/>
    <col min="9" max="9" width="19.57421875" style="0" bestFit="1" customWidth="1"/>
    <col min="10" max="10" width="16.28125" style="0" bestFit="1" customWidth="1"/>
    <col min="11" max="11" width="18.00390625" style="0" bestFit="1" customWidth="1"/>
    <col min="12" max="12" width="15.8515625" style="0" bestFit="1" customWidth="1"/>
  </cols>
  <sheetData>
    <row r="1" spans="1:11" ht="12.75">
      <c r="A1" s="67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1"/>
    </row>
    <row r="4" spans="1:12" ht="12.75">
      <c r="A4" s="2" t="s">
        <v>0</v>
      </c>
      <c r="B4" s="3" t="s">
        <v>59</v>
      </c>
      <c r="C4" s="2" t="s">
        <v>60</v>
      </c>
      <c r="D4" s="2" t="s">
        <v>62</v>
      </c>
      <c r="E4" s="2" t="s">
        <v>63</v>
      </c>
      <c r="F4" s="2" t="s">
        <v>64</v>
      </c>
      <c r="G4" s="2" t="s">
        <v>98</v>
      </c>
      <c r="H4" s="2" t="s">
        <v>65</v>
      </c>
      <c r="I4" s="2" t="s">
        <v>104</v>
      </c>
      <c r="J4" s="2" t="s">
        <v>67</v>
      </c>
      <c r="K4" s="2" t="s">
        <v>66</v>
      </c>
      <c r="L4" s="2"/>
    </row>
    <row r="5" spans="1:10" ht="12.75">
      <c r="A5" t="s">
        <v>74</v>
      </c>
      <c r="B5" s="1" t="s">
        <v>75</v>
      </c>
      <c r="C5" s="1" t="s">
        <v>75</v>
      </c>
      <c r="D5" s="5">
        <v>36074</v>
      </c>
      <c r="E5" s="5">
        <v>36080</v>
      </c>
      <c r="G5" s="5">
        <v>36084</v>
      </c>
      <c r="H5" s="5">
        <v>36084</v>
      </c>
      <c r="I5" s="5">
        <v>36103</v>
      </c>
      <c r="J5" s="1" t="s">
        <v>75</v>
      </c>
    </row>
    <row r="6" ht="12.75">
      <c r="F6" s="1"/>
    </row>
    <row r="7" spans="1:12" s="2" customFormat="1" ht="24.75" customHeight="1">
      <c r="A7" t="s">
        <v>30</v>
      </c>
      <c r="B7">
        <v>100</v>
      </c>
      <c r="C7" s="1">
        <f>SUM(G7+H7)</f>
        <v>159</v>
      </c>
      <c r="D7" s="1">
        <v>200</v>
      </c>
      <c r="E7" s="1">
        <v>205</v>
      </c>
      <c r="F7" s="1">
        <v>10</v>
      </c>
      <c r="G7" s="1">
        <v>1</v>
      </c>
      <c r="H7" s="1">
        <v>158</v>
      </c>
      <c r="I7" s="1">
        <v>8</v>
      </c>
      <c r="J7" s="1">
        <f>SUM(E7)-(F7+G7+H7)-(I7)</f>
        <v>28</v>
      </c>
      <c r="K7"/>
      <c r="L7"/>
    </row>
    <row r="8" spans="1:10" ht="24.75" customHeight="1">
      <c r="A8" t="s">
        <v>31</v>
      </c>
      <c r="B8">
        <v>101</v>
      </c>
      <c r="C8" s="1">
        <f aca="true" t="shared" si="0" ref="C8:C71">SUM(G8+H8)</f>
        <v>206</v>
      </c>
      <c r="D8" s="1">
        <v>200</v>
      </c>
      <c r="E8" s="1">
        <v>251</v>
      </c>
      <c r="F8" s="1">
        <v>10</v>
      </c>
      <c r="G8" s="1">
        <v>3</v>
      </c>
      <c r="H8" s="1">
        <v>203</v>
      </c>
      <c r="I8" s="1">
        <v>7</v>
      </c>
      <c r="J8" s="1">
        <f aca="true" t="shared" si="1" ref="J8:J71">SUM(E8)-(F8+G8+H8)-(I8)</f>
        <v>28</v>
      </c>
    </row>
    <row r="9" spans="1:10" ht="24.75" customHeight="1">
      <c r="A9" t="s">
        <v>32</v>
      </c>
      <c r="B9">
        <v>103</v>
      </c>
      <c r="C9" s="1">
        <f t="shared" si="0"/>
        <v>146</v>
      </c>
      <c r="D9" s="1">
        <v>150</v>
      </c>
      <c r="E9" s="1">
        <v>227</v>
      </c>
      <c r="F9" s="1">
        <v>10</v>
      </c>
      <c r="G9" s="1">
        <v>7</v>
      </c>
      <c r="H9" s="1">
        <v>139</v>
      </c>
      <c r="I9" s="1">
        <v>11</v>
      </c>
      <c r="J9" s="1">
        <f t="shared" si="1"/>
        <v>60</v>
      </c>
    </row>
    <row r="10" spans="1:10" ht="24.75" customHeight="1">
      <c r="A10" t="s">
        <v>33</v>
      </c>
      <c r="B10">
        <v>105</v>
      </c>
      <c r="C10" s="1">
        <f t="shared" si="0"/>
        <v>211</v>
      </c>
      <c r="D10" s="1">
        <v>250</v>
      </c>
      <c r="E10" s="1">
        <v>257</v>
      </c>
      <c r="F10" s="1">
        <v>10</v>
      </c>
      <c r="G10" s="1">
        <v>5</v>
      </c>
      <c r="H10" s="1">
        <v>206</v>
      </c>
      <c r="I10" s="1">
        <v>7</v>
      </c>
      <c r="J10" s="1">
        <f t="shared" si="1"/>
        <v>29</v>
      </c>
    </row>
    <row r="11" spans="1:10" ht="24.75" customHeight="1">
      <c r="A11" t="s">
        <v>34</v>
      </c>
      <c r="B11">
        <v>107</v>
      </c>
      <c r="C11" s="1">
        <f t="shared" si="0"/>
        <v>310</v>
      </c>
      <c r="D11" s="1">
        <v>300</v>
      </c>
      <c r="E11" s="1">
        <v>357</v>
      </c>
      <c r="F11" s="1">
        <v>10</v>
      </c>
      <c r="G11" s="1">
        <v>4</v>
      </c>
      <c r="H11" s="1">
        <v>306</v>
      </c>
      <c r="I11" s="1">
        <v>19</v>
      </c>
      <c r="J11" s="1">
        <f t="shared" si="1"/>
        <v>18</v>
      </c>
    </row>
    <row r="12" spans="1:10" ht="24.75" customHeight="1">
      <c r="A12" t="s">
        <v>35</v>
      </c>
      <c r="B12">
        <v>109</v>
      </c>
      <c r="C12" s="1">
        <f t="shared" si="0"/>
        <v>148</v>
      </c>
      <c r="D12" s="1">
        <v>150</v>
      </c>
      <c r="E12" s="1">
        <v>227</v>
      </c>
      <c r="F12" s="1">
        <v>10</v>
      </c>
      <c r="G12" s="1">
        <v>0</v>
      </c>
      <c r="H12" s="1">
        <v>148</v>
      </c>
      <c r="I12" s="1">
        <v>4</v>
      </c>
      <c r="J12" s="1">
        <f t="shared" si="1"/>
        <v>65</v>
      </c>
    </row>
    <row r="13" spans="1:10" ht="24.75" customHeight="1">
      <c r="A13" t="s">
        <v>36</v>
      </c>
      <c r="B13">
        <v>110</v>
      </c>
      <c r="C13" s="1">
        <f t="shared" si="0"/>
        <v>170</v>
      </c>
      <c r="D13" s="1">
        <v>200</v>
      </c>
      <c r="E13" s="1">
        <v>206</v>
      </c>
      <c r="F13" s="1">
        <v>10</v>
      </c>
      <c r="G13" s="1">
        <v>3</v>
      </c>
      <c r="H13" s="1">
        <v>167</v>
      </c>
      <c r="I13" s="1">
        <v>5</v>
      </c>
      <c r="J13" s="1">
        <f t="shared" si="1"/>
        <v>21</v>
      </c>
    </row>
    <row r="14" spans="1:10" ht="24.75" customHeight="1">
      <c r="A14" t="s">
        <v>37</v>
      </c>
      <c r="B14">
        <v>111</v>
      </c>
      <c r="C14" s="1">
        <f t="shared" si="0"/>
        <v>94</v>
      </c>
      <c r="D14" s="1">
        <v>150</v>
      </c>
      <c r="E14" s="1">
        <v>152</v>
      </c>
      <c r="F14" s="1">
        <v>10</v>
      </c>
      <c r="G14" s="1">
        <v>0</v>
      </c>
      <c r="H14" s="1">
        <v>94</v>
      </c>
      <c r="I14" s="1">
        <v>6</v>
      </c>
      <c r="J14" s="1">
        <f t="shared" si="1"/>
        <v>42</v>
      </c>
    </row>
    <row r="15" spans="1:10" ht="24.75" customHeight="1">
      <c r="A15" t="s">
        <v>38</v>
      </c>
      <c r="B15">
        <v>113</v>
      </c>
      <c r="C15" s="1">
        <f t="shared" si="0"/>
        <v>196</v>
      </c>
      <c r="D15" s="1">
        <v>200</v>
      </c>
      <c r="E15" s="1">
        <v>254</v>
      </c>
      <c r="F15" s="1">
        <v>10</v>
      </c>
      <c r="G15" s="1">
        <v>4</v>
      </c>
      <c r="H15" s="1">
        <v>192</v>
      </c>
      <c r="I15" s="1">
        <v>4</v>
      </c>
      <c r="J15" s="1">
        <f t="shared" si="1"/>
        <v>44</v>
      </c>
    </row>
    <row r="16" spans="1:10" ht="24.75" customHeight="1">
      <c r="A16" t="s">
        <v>39</v>
      </c>
      <c r="B16">
        <v>115</v>
      </c>
      <c r="C16" s="1">
        <f t="shared" si="0"/>
        <v>360</v>
      </c>
      <c r="D16" s="1">
        <v>350</v>
      </c>
      <c r="E16" s="1">
        <v>432</v>
      </c>
      <c r="F16" s="1">
        <v>10</v>
      </c>
      <c r="G16" s="1">
        <v>5</v>
      </c>
      <c r="H16" s="1">
        <v>355</v>
      </c>
      <c r="I16" s="1">
        <v>13</v>
      </c>
      <c r="J16" s="1">
        <f t="shared" si="1"/>
        <v>49</v>
      </c>
    </row>
    <row r="17" spans="1:10" ht="24.75" customHeight="1">
      <c r="A17" t="s">
        <v>40</v>
      </c>
      <c r="B17">
        <v>117</v>
      </c>
      <c r="C17" s="1">
        <f t="shared" si="0"/>
        <v>325</v>
      </c>
      <c r="D17" s="1">
        <v>350</v>
      </c>
      <c r="E17" s="1">
        <v>361</v>
      </c>
      <c r="F17" s="1">
        <v>10</v>
      </c>
      <c r="G17" s="1">
        <v>2</v>
      </c>
      <c r="H17" s="1">
        <v>323</v>
      </c>
      <c r="I17" s="1">
        <v>6</v>
      </c>
      <c r="J17" s="1">
        <f t="shared" si="1"/>
        <v>20</v>
      </c>
    </row>
    <row r="18" spans="1:10" ht="24.75" customHeight="1">
      <c r="A18" t="s">
        <v>41</v>
      </c>
      <c r="B18">
        <v>119</v>
      </c>
      <c r="C18" s="1">
        <f t="shared" si="0"/>
        <v>130</v>
      </c>
      <c r="D18" s="1">
        <v>150</v>
      </c>
      <c r="E18" s="1">
        <v>201</v>
      </c>
      <c r="F18" s="1">
        <v>10</v>
      </c>
      <c r="G18" s="1">
        <v>1</v>
      </c>
      <c r="H18" s="1">
        <v>129</v>
      </c>
      <c r="I18" s="1">
        <v>4</v>
      </c>
      <c r="J18" s="1">
        <f t="shared" si="1"/>
        <v>57</v>
      </c>
    </row>
    <row r="19" spans="1:10" ht="24.75" customHeight="1">
      <c r="A19" t="s">
        <v>42</v>
      </c>
      <c r="B19">
        <v>121</v>
      </c>
      <c r="C19" s="1">
        <f t="shared" si="0"/>
        <v>165</v>
      </c>
      <c r="D19" s="1">
        <v>175</v>
      </c>
      <c r="E19" s="1">
        <v>232</v>
      </c>
      <c r="F19" s="1">
        <v>10</v>
      </c>
      <c r="G19" s="1">
        <v>2</v>
      </c>
      <c r="H19" s="1">
        <v>163</v>
      </c>
      <c r="I19" s="1">
        <v>6</v>
      </c>
      <c r="J19" s="1">
        <f t="shared" si="1"/>
        <v>51</v>
      </c>
    </row>
    <row r="20" spans="1:10" ht="24.75" customHeight="1">
      <c r="A20" t="s">
        <v>78</v>
      </c>
      <c r="B20">
        <v>123</v>
      </c>
      <c r="C20" s="1">
        <f t="shared" si="0"/>
        <v>234</v>
      </c>
      <c r="D20" s="1">
        <v>250</v>
      </c>
      <c r="E20" s="1">
        <v>311</v>
      </c>
      <c r="F20" s="1">
        <v>10</v>
      </c>
      <c r="G20" s="1">
        <v>2</v>
      </c>
      <c r="H20" s="1">
        <v>232</v>
      </c>
      <c r="I20" s="1">
        <v>11</v>
      </c>
      <c r="J20" s="1">
        <f t="shared" si="1"/>
        <v>56</v>
      </c>
    </row>
    <row r="21" spans="1:10" ht="24.75" customHeight="1">
      <c r="A21" t="s">
        <v>79</v>
      </c>
      <c r="B21">
        <v>125</v>
      </c>
      <c r="C21" s="1">
        <f t="shared" si="0"/>
        <v>260</v>
      </c>
      <c r="D21" s="1">
        <v>250</v>
      </c>
      <c r="E21" s="1">
        <v>309</v>
      </c>
      <c r="F21" s="1">
        <v>10</v>
      </c>
      <c r="G21" s="1">
        <v>7</v>
      </c>
      <c r="H21" s="1">
        <v>253</v>
      </c>
      <c r="I21" s="1">
        <v>13</v>
      </c>
      <c r="J21" s="1">
        <f t="shared" si="1"/>
        <v>26</v>
      </c>
    </row>
    <row r="22" spans="1:10" ht="24.75" customHeight="1">
      <c r="A22" t="s">
        <v>43</v>
      </c>
      <c r="B22">
        <v>127</v>
      </c>
      <c r="C22" s="1">
        <f t="shared" si="0"/>
        <v>84</v>
      </c>
      <c r="D22" s="1">
        <v>100</v>
      </c>
      <c r="E22" s="1">
        <v>106</v>
      </c>
      <c r="F22" s="1">
        <v>10</v>
      </c>
      <c r="G22" s="1">
        <v>0</v>
      </c>
      <c r="H22" s="1">
        <v>84</v>
      </c>
      <c r="I22" s="1">
        <v>1</v>
      </c>
      <c r="J22" s="1">
        <f t="shared" si="1"/>
        <v>11</v>
      </c>
    </row>
    <row r="23" spans="1:10" ht="24.75" customHeight="1">
      <c r="A23" t="s">
        <v>44</v>
      </c>
      <c r="B23">
        <v>129</v>
      </c>
      <c r="C23" s="1">
        <f t="shared" si="0"/>
        <v>92</v>
      </c>
      <c r="D23" s="1">
        <v>125</v>
      </c>
      <c r="E23" s="1">
        <v>177</v>
      </c>
      <c r="F23" s="1">
        <v>10</v>
      </c>
      <c r="G23" s="1">
        <v>2</v>
      </c>
      <c r="H23" s="1">
        <v>90</v>
      </c>
      <c r="I23" s="1">
        <v>2</v>
      </c>
      <c r="J23" s="1">
        <f t="shared" si="1"/>
        <v>73</v>
      </c>
    </row>
    <row r="24" spans="1:10" ht="24.75" customHeight="1">
      <c r="A24" t="s">
        <v>45</v>
      </c>
      <c r="B24">
        <v>131</v>
      </c>
      <c r="C24" s="1">
        <f t="shared" si="0"/>
        <v>111</v>
      </c>
      <c r="D24" s="1">
        <v>150</v>
      </c>
      <c r="E24" s="1">
        <v>232</v>
      </c>
      <c r="F24" s="1">
        <v>10</v>
      </c>
      <c r="G24" s="1">
        <v>1</v>
      </c>
      <c r="H24" s="1">
        <v>110</v>
      </c>
      <c r="I24" s="1">
        <v>5</v>
      </c>
      <c r="J24" s="1">
        <f t="shared" si="1"/>
        <v>106</v>
      </c>
    </row>
    <row r="25" spans="1:10" ht="24.75" customHeight="1">
      <c r="A25" t="s">
        <v>46</v>
      </c>
      <c r="B25">
        <v>133</v>
      </c>
      <c r="C25" s="1">
        <f t="shared" si="0"/>
        <v>97</v>
      </c>
      <c r="D25" s="1">
        <v>125</v>
      </c>
      <c r="E25" s="1">
        <v>128</v>
      </c>
      <c r="F25" s="1">
        <v>10</v>
      </c>
      <c r="G25" s="1">
        <v>0</v>
      </c>
      <c r="H25" s="1">
        <v>97</v>
      </c>
      <c r="I25" s="1">
        <v>3</v>
      </c>
      <c r="J25" s="1">
        <f t="shared" si="1"/>
        <v>18</v>
      </c>
    </row>
    <row r="26" spans="1:10" ht="24.75" customHeight="1">
      <c r="A26" t="s">
        <v>47</v>
      </c>
      <c r="B26">
        <v>135</v>
      </c>
      <c r="C26" s="1">
        <f t="shared" si="0"/>
        <v>154</v>
      </c>
      <c r="D26" s="1">
        <v>200</v>
      </c>
      <c r="E26" s="1">
        <v>206</v>
      </c>
      <c r="F26" s="1">
        <v>10</v>
      </c>
      <c r="G26" s="1">
        <v>3</v>
      </c>
      <c r="H26" s="1">
        <v>151</v>
      </c>
      <c r="I26" s="1">
        <v>4</v>
      </c>
      <c r="J26" s="1">
        <f t="shared" si="1"/>
        <v>38</v>
      </c>
    </row>
    <row r="27" spans="1:10" ht="24.75" customHeight="1">
      <c r="A27" t="s">
        <v>48</v>
      </c>
      <c r="B27">
        <v>137</v>
      </c>
      <c r="C27" s="1">
        <f t="shared" si="0"/>
        <v>176</v>
      </c>
      <c r="D27" s="1">
        <v>200</v>
      </c>
      <c r="E27" s="1">
        <v>252</v>
      </c>
      <c r="F27" s="1">
        <v>10</v>
      </c>
      <c r="G27" s="1">
        <v>6</v>
      </c>
      <c r="H27" s="1">
        <v>170</v>
      </c>
      <c r="I27" s="1">
        <v>3</v>
      </c>
      <c r="J27" s="1">
        <f t="shared" si="1"/>
        <v>63</v>
      </c>
    </row>
    <row r="28" spans="1:10" ht="24.75" customHeight="1">
      <c r="A28" t="s">
        <v>50</v>
      </c>
      <c r="B28">
        <v>139</v>
      </c>
      <c r="C28" s="1">
        <f t="shared" si="0"/>
        <v>193</v>
      </c>
      <c r="D28" s="1">
        <v>200</v>
      </c>
      <c r="E28" s="1">
        <v>251</v>
      </c>
      <c r="F28" s="1">
        <v>10</v>
      </c>
      <c r="G28" s="1">
        <v>6</v>
      </c>
      <c r="H28" s="1">
        <v>187</v>
      </c>
      <c r="I28" s="1">
        <v>6</v>
      </c>
      <c r="J28" s="1">
        <f t="shared" si="1"/>
        <v>42</v>
      </c>
    </row>
    <row r="29" spans="1:10" ht="24.75" customHeight="1">
      <c r="A29" t="s">
        <v>49</v>
      </c>
      <c r="B29">
        <v>141</v>
      </c>
      <c r="C29" s="1">
        <f t="shared" si="0"/>
        <v>114</v>
      </c>
      <c r="D29" s="1">
        <v>150</v>
      </c>
      <c r="E29" s="1">
        <v>154</v>
      </c>
      <c r="F29" s="1">
        <v>10</v>
      </c>
      <c r="G29" s="1">
        <v>1</v>
      </c>
      <c r="H29" s="1">
        <v>113</v>
      </c>
      <c r="I29" s="1">
        <v>4</v>
      </c>
      <c r="J29" s="1">
        <f t="shared" si="1"/>
        <v>26</v>
      </c>
    </row>
    <row r="30" spans="1:10" ht="24.75" customHeight="1">
      <c r="A30" t="s">
        <v>80</v>
      </c>
      <c r="B30">
        <v>143</v>
      </c>
      <c r="C30" s="1">
        <f t="shared" si="0"/>
        <v>207</v>
      </c>
      <c r="D30" s="1">
        <v>250</v>
      </c>
      <c r="E30" s="1">
        <v>255</v>
      </c>
      <c r="F30" s="1">
        <v>10</v>
      </c>
      <c r="G30" s="1">
        <v>5</v>
      </c>
      <c r="H30" s="1">
        <v>202</v>
      </c>
      <c r="I30" s="1">
        <v>5</v>
      </c>
      <c r="J30" s="1">
        <f t="shared" si="1"/>
        <v>33</v>
      </c>
    </row>
    <row r="31" spans="1:10" ht="24.75" customHeight="1">
      <c r="A31" t="s">
        <v>51</v>
      </c>
      <c r="B31">
        <v>145</v>
      </c>
      <c r="C31" s="1">
        <f t="shared" si="0"/>
        <v>185</v>
      </c>
      <c r="D31" s="1">
        <v>225</v>
      </c>
      <c r="E31" s="1">
        <v>227</v>
      </c>
      <c r="F31" s="1">
        <v>10</v>
      </c>
      <c r="G31" s="1">
        <v>2</v>
      </c>
      <c r="H31" s="1">
        <v>183</v>
      </c>
      <c r="I31" s="1">
        <v>5</v>
      </c>
      <c r="J31" s="1">
        <f t="shared" si="1"/>
        <v>27</v>
      </c>
    </row>
    <row r="32" spans="3:10" ht="24.75" customHeight="1">
      <c r="C32" s="1"/>
      <c r="D32" s="1"/>
      <c r="E32" s="1"/>
      <c r="H32" s="1"/>
      <c r="I32" s="1"/>
      <c r="J32" s="1"/>
    </row>
    <row r="33" spans="1:10" ht="24.75" customHeight="1">
      <c r="A33" t="s">
        <v>52</v>
      </c>
      <c r="B33">
        <v>200</v>
      </c>
      <c r="C33" s="1">
        <f t="shared" si="0"/>
        <v>33</v>
      </c>
      <c r="D33" s="1">
        <v>50</v>
      </c>
      <c r="E33" s="1">
        <v>50</v>
      </c>
      <c r="F33" s="1">
        <v>10</v>
      </c>
      <c r="G33" s="1"/>
      <c r="H33" s="1">
        <v>33</v>
      </c>
      <c r="I33" s="1">
        <v>0</v>
      </c>
      <c r="J33" s="1">
        <f t="shared" si="1"/>
        <v>7</v>
      </c>
    </row>
    <row r="34" spans="1:10" ht="24.75" customHeight="1">
      <c r="A34" t="s">
        <v>81</v>
      </c>
      <c r="B34">
        <v>201</v>
      </c>
      <c r="C34" s="1">
        <f t="shared" si="0"/>
        <v>6</v>
      </c>
      <c r="D34" s="1">
        <v>50</v>
      </c>
      <c r="E34" s="1">
        <v>50</v>
      </c>
      <c r="F34" s="1">
        <v>10</v>
      </c>
      <c r="G34" s="1"/>
      <c r="H34" s="1">
        <v>6</v>
      </c>
      <c r="I34" s="1">
        <v>2</v>
      </c>
      <c r="J34" s="1">
        <f t="shared" si="1"/>
        <v>32</v>
      </c>
    </row>
    <row r="35" spans="1:10" ht="24.75" customHeight="1">
      <c r="A35" t="s">
        <v>82</v>
      </c>
      <c r="B35">
        <v>202</v>
      </c>
      <c r="C35" s="1">
        <f t="shared" si="0"/>
        <v>22</v>
      </c>
      <c r="D35" s="1">
        <v>50</v>
      </c>
      <c r="E35" s="1">
        <v>50</v>
      </c>
      <c r="F35" s="1">
        <v>10</v>
      </c>
      <c r="G35" s="1"/>
      <c r="H35" s="1">
        <v>22</v>
      </c>
      <c r="I35" s="1">
        <v>1</v>
      </c>
      <c r="J35" s="1">
        <f t="shared" si="1"/>
        <v>17</v>
      </c>
    </row>
    <row r="36" spans="1:10" ht="24.75" customHeight="1">
      <c r="A36" t="s">
        <v>83</v>
      </c>
      <c r="B36">
        <v>203</v>
      </c>
      <c r="C36" s="1">
        <f t="shared" si="0"/>
        <v>93</v>
      </c>
      <c r="D36" s="1">
        <v>125</v>
      </c>
      <c r="E36" s="1">
        <v>127</v>
      </c>
      <c r="F36" s="1">
        <v>10</v>
      </c>
      <c r="G36" s="1"/>
      <c r="H36" s="1">
        <v>93</v>
      </c>
      <c r="I36" s="1">
        <v>0</v>
      </c>
      <c r="J36" s="1">
        <f t="shared" si="1"/>
        <v>24</v>
      </c>
    </row>
    <row r="37" spans="1:10" ht="24.75" customHeight="1">
      <c r="A37" t="s">
        <v>53</v>
      </c>
      <c r="B37">
        <v>204</v>
      </c>
      <c r="C37" s="1">
        <f t="shared" si="0"/>
        <v>62</v>
      </c>
      <c r="D37" s="1">
        <v>100</v>
      </c>
      <c r="E37" s="1">
        <v>101</v>
      </c>
      <c r="F37" s="1">
        <v>10</v>
      </c>
      <c r="G37" s="1"/>
      <c r="H37" s="1">
        <v>62</v>
      </c>
      <c r="I37" s="1">
        <v>3</v>
      </c>
      <c r="J37" s="1">
        <f t="shared" si="1"/>
        <v>26</v>
      </c>
    </row>
    <row r="38" spans="1:10" ht="24.75" customHeight="1">
      <c r="A38" t="s">
        <v>84</v>
      </c>
      <c r="B38">
        <v>205</v>
      </c>
      <c r="C38" s="1">
        <f t="shared" si="0"/>
        <v>32</v>
      </c>
      <c r="D38" s="1">
        <v>50</v>
      </c>
      <c r="E38" s="1">
        <v>51</v>
      </c>
      <c r="F38" s="1">
        <v>10</v>
      </c>
      <c r="G38" s="1"/>
      <c r="H38" s="1">
        <v>32</v>
      </c>
      <c r="I38" s="1">
        <v>1</v>
      </c>
      <c r="J38" s="1">
        <f t="shared" si="1"/>
        <v>8</v>
      </c>
    </row>
    <row r="39" spans="1:10" ht="24.75" customHeight="1">
      <c r="A39" t="s">
        <v>86</v>
      </c>
      <c r="B39">
        <v>206</v>
      </c>
      <c r="C39" s="1">
        <f t="shared" si="0"/>
        <v>99</v>
      </c>
      <c r="D39" s="1">
        <v>150</v>
      </c>
      <c r="E39" s="1">
        <v>150</v>
      </c>
      <c r="F39" s="1">
        <v>10</v>
      </c>
      <c r="G39" s="1">
        <v>2</v>
      </c>
      <c r="H39" s="1">
        <v>97</v>
      </c>
      <c r="I39" s="1">
        <v>5</v>
      </c>
      <c r="J39" s="1">
        <f t="shared" si="1"/>
        <v>36</v>
      </c>
    </row>
    <row r="40" spans="1:10" ht="24.75" customHeight="1">
      <c r="A40" t="s">
        <v>85</v>
      </c>
      <c r="B40">
        <v>207</v>
      </c>
      <c r="C40" s="1">
        <f t="shared" si="0"/>
        <v>137</v>
      </c>
      <c r="D40" s="1">
        <v>175</v>
      </c>
      <c r="E40" s="1">
        <v>181</v>
      </c>
      <c r="F40" s="1">
        <v>10</v>
      </c>
      <c r="G40" s="1"/>
      <c r="H40" s="1">
        <v>137</v>
      </c>
      <c r="I40" s="1">
        <v>8</v>
      </c>
      <c r="J40" s="1">
        <f t="shared" si="1"/>
        <v>26</v>
      </c>
    </row>
    <row r="41" spans="1:10" ht="24.75" customHeight="1">
      <c r="A41" t="s">
        <v>87</v>
      </c>
      <c r="B41">
        <v>208</v>
      </c>
      <c r="C41" s="1">
        <f t="shared" si="0"/>
        <v>42</v>
      </c>
      <c r="D41" s="1">
        <v>75</v>
      </c>
      <c r="E41" s="1">
        <v>75</v>
      </c>
      <c r="F41" s="1">
        <v>10</v>
      </c>
      <c r="G41" s="1"/>
      <c r="H41" s="1">
        <v>42</v>
      </c>
      <c r="I41" s="1">
        <v>0</v>
      </c>
      <c r="J41" s="1">
        <f t="shared" si="1"/>
        <v>23</v>
      </c>
    </row>
    <row r="42" spans="1:10" ht="24.75" customHeight="1">
      <c r="A42" t="s">
        <v>88</v>
      </c>
      <c r="B42">
        <v>209</v>
      </c>
      <c r="C42" s="1">
        <f t="shared" si="0"/>
        <v>154</v>
      </c>
      <c r="D42" s="1">
        <v>200</v>
      </c>
      <c r="E42" s="1">
        <v>203</v>
      </c>
      <c r="F42" s="1">
        <v>10</v>
      </c>
      <c r="G42" s="1"/>
      <c r="H42" s="1">
        <v>154</v>
      </c>
      <c r="I42" s="1">
        <v>2</v>
      </c>
      <c r="J42" s="1">
        <f t="shared" si="1"/>
        <v>37</v>
      </c>
    </row>
    <row r="43" spans="1:10" ht="24.75" customHeight="1">
      <c r="A43" t="s">
        <v>89</v>
      </c>
      <c r="B43">
        <v>211</v>
      </c>
      <c r="C43" s="1">
        <f t="shared" si="0"/>
        <v>90</v>
      </c>
      <c r="D43" s="1">
        <v>125</v>
      </c>
      <c r="E43" s="1">
        <v>127</v>
      </c>
      <c r="F43" s="1">
        <v>10</v>
      </c>
      <c r="G43" s="1"/>
      <c r="H43" s="1">
        <v>90</v>
      </c>
      <c r="I43" s="1">
        <v>9</v>
      </c>
      <c r="J43" s="1">
        <f t="shared" si="1"/>
        <v>18</v>
      </c>
    </row>
    <row r="44" spans="1:10" ht="24.75" customHeight="1">
      <c r="A44" t="s">
        <v>54</v>
      </c>
      <c r="B44">
        <v>213</v>
      </c>
      <c r="C44" s="1">
        <f t="shared" si="0"/>
        <v>126</v>
      </c>
      <c r="D44" s="1">
        <v>150</v>
      </c>
      <c r="E44" s="1">
        <v>156</v>
      </c>
      <c r="F44" s="1">
        <v>10</v>
      </c>
      <c r="G44" s="1"/>
      <c r="H44" s="1">
        <v>126</v>
      </c>
      <c r="I44" s="1">
        <v>3</v>
      </c>
      <c r="J44" s="1">
        <f t="shared" si="1"/>
        <v>17</v>
      </c>
    </row>
    <row r="45" spans="1:10" ht="24.75" customHeight="1">
      <c r="A45" t="s">
        <v>55</v>
      </c>
      <c r="B45">
        <v>215</v>
      </c>
      <c r="C45" s="1">
        <f t="shared" si="0"/>
        <v>6</v>
      </c>
      <c r="D45" s="1">
        <v>50</v>
      </c>
      <c r="E45" s="1">
        <v>50</v>
      </c>
      <c r="F45" s="1">
        <v>10</v>
      </c>
      <c r="G45" s="1"/>
      <c r="H45" s="1">
        <v>6</v>
      </c>
      <c r="I45" s="1">
        <v>0</v>
      </c>
      <c r="J45" s="1">
        <f t="shared" si="1"/>
        <v>34</v>
      </c>
    </row>
    <row r="46" spans="1:10" ht="24.75" customHeight="1">
      <c r="A46" t="s">
        <v>56</v>
      </c>
      <c r="B46">
        <v>217</v>
      </c>
      <c r="C46" s="1">
        <f t="shared" si="0"/>
        <v>53</v>
      </c>
      <c r="D46" s="1">
        <v>100</v>
      </c>
      <c r="E46" s="1">
        <v>101</v>
      </c>
      <c r="F46" s="1">
        <v>10</v>
      </c>
      <c r="G46" s="1"/>
      <c r="H46" s="1">
        <v>53</v>
      </c>
      <c r="I46" s="1">
        <v>2</v>
      </c>
      <c r="J46" s="1">
        <f t="shared" si="1"/>
        <v>36</v>
      </c>
    </row>
    <row r="47" spans="1:10" ht="24.75" customHeight="1">
      <c r="A47" t="s">
        <v>90</v>
      </c>
      <c r="B47">
        <v>219</v>
      </c>
      <c r="C47" s="1">
        <f t="shared" si="0"/>
        <v>15</v>
      </c>
      <c r="D47" s="1">
        <v>50</v>
      </c>
      <c r="E47" s="1">
        <v>50</v>
      </c>
      <c r="F47" s="1">
        <v>10</v>
      </c>
      <c r="G47" s="1"/>
      <c r="H47" s="1">
        <v>15</v>
      </c>
      <c r="I47" s="1">
        <v>0</v>
      </c>
      <c r="J47" s="1">
        <f t="shared" si="1"/>
        <v>25</v>
      </c>
    </row>
    <row r="48" spans="1:10" ht="24.75" customHeight="1">
      <c r="A48" t="s">
        <v>91</v>
      </c>
      <c r="B48">
        <v>221</v>
      </c>
      <c r="C48" s="1">
        <f t="shared" si="0"/>
        <v>64</v>
      </c>
      <c r="D48" s="1">
        <v>100</v>
      </c>
      <c r="E48" s="1">
        <v>104</v>
      </c>
      <c r="F48" s="1">
        <v>10</v>
      </c>
      <c r="G48" s="1">
        <v>1</v>
      </c>
      <c r="H48" s="1">
        <v>63</v>
      </c>
      <c r="I48" s="1">
        <v>6</v>
      </c>
      <c r="J48" s="1">
        <f t="shared" si="1"/>
        <v>24</v>
      </c>
    </row>
    <row r="49" spans="1:10" ht="24.75" customHeight="1">
      <c r="A49" t="s">
        <v>92</v>
      </c>
      <c r="B49">
        <v>223</v>
      </c>
      <c r="C49" s="1">
        <f t="shared" si="0"/>
        <v>155</v>
      </c>
      <c r="D49" s="1">
        <v>200</v>
      </c>
      <c r="E49" s="1">
        <v>202</v>
      </c>
      <c r="F49" s="1">
        <v>10</v>
      </c>
      <c r="G49" s="1"/>
      <c r="H49" s="1">
        <v>155</v>
      </c>
      <c r="I49" s="1">
        <v>6</v>
      </c>
      <c r="J49" s="1">
        <f t="shared" si="1"/>
        <v>31</v>
      </c>
    </row>
    <row r="50" spans="1:10" ht="24.75" customHeight="1">
      <c r="A50" t="s">
        <v>57</v>
      </c>
      <c r="B50">
        <v>225</v>
      </c>
      <c r="C50" s="1">
        <f t="shared" si="0"/>
        <v>77</v>
      </c>
      <c r="D50" s="1">
        <v>125</v>
      </c>
      <c r="E50" s="1">
        <v>127</v>
      </c>
      <c r="F50" s="1">
        <v>10</v>
      </c>
      <c r="G50" s="1"/>
      <c r="H50" s="1">
        <v>77</v>
      </c>
      <c r="I50" s="1">
        <v>1</v>
      </c>
      <c r="J50" s="1">
        <f t="shared" si="1"/>
        <v>39</v>
      </c>
    </row>
    <row r="51" spans="1:10" ht="24.75" customHeight="1">
      <c r="A51" t="s">
        <v>58</v>
      </c>
      <c r="B51">
        <v>227</v>
      </c>
      <c r="C51" s="1">
        <f t="shared" si="0"/>
        <v>15</v>
      </c>
      <c r="D51" s="1">
        <v>50</v>
      </c>
      <c r="E51" s="1">
        <v>53</v>
      </c>
      <c r="F51" s="1">
        <v>10</v>
      </c>
      <c r="G51" s="1"/>
      <c r="H51" s="1">
        <v>15</v>
      </c>
      <c r="I51" s="1">
        <v>1</v>
      </c>
      <c r="J51" s="1">
        <f t="shared" si="1"/>
        <v>27</v>
      </c>
    </row>
    <row r="52" spans="1:10" ht="24.75" customHeight="1">
      <c r="A52" t="s">
        <v>93</v>
      </c>
      <c r="B52">
        <v>229</v>
      </c>
      <c r="C52" s="1">
        <f t="shared" si="0"/>
        <v>166</v>
      </c>
      <c r="D52" s="1">
        <v>200</v>
      </c>
      <c r="E52" s="1">
        <v>203</v>
      </c>
      <c r="F52" s="1">
        <v>10</v>
      </c>
      <c r="G52" s="1"/>
      <c r="H52" s="1">
        <v>166</v>
      </c>
      <c r="I52" s="1">
        <v>2</v>
      </c>
      <c r="J52" s="1">
        <f t="shared" si="1"/>
        <v>25</v>
      </c>
    </row>
    <row r="53" spans="3:10" ht="24.75" customHeight="1">
      <c r="C53" s="1"/>
      <c r="D53" s="1"/>
      <c r="E53" s="1"/>
      <c r="H53" s="1"/>
      <c r="I53" s="1"/>
      <c r="J53" s="1"/>
    </row>
    <row r="54" spans="1:10" ht="24.75" customHeight="1">
      <c r="A54" t="s">
        <v>1</v>
      </c>
      <c r="B54">
        <v>303</v>
      </c>
      <c r="C54" s="1">
        <f t="shared" si="0"/>
        <v>167</v>
      </c>
      <c r="D54" s="1">
        <v>175</v>
      </c>
      <c r="E54" s="1">
        <v>233</v>
      </c>
      <c r="F54" s="1">
        <v>10</v>
      </c>
      <c r="G54" s="1">
        <v>3</v>
      </c>
      <c r="H54" s="1">
        <v>164</v>
      </c>
      <c r="I54" s="1">
        <v>8</v>
      </c>
      <c r="J54" s="1">
        <f t="shared" si="1"/>
        <v>48</v>
      </c>
    </row>
    <row r="55" spans="1:10" ht="24.75" customHeight="1">
      <c r="A55" t="s">
        <v>2</v>
      </c>
      <c r="B55">
        <v>304</v>
      </c>
      <c r="C55" s="1">
        <f t="shared" si="0"/>
        <v>116</v>
      </c>
      <c r="D55" s="1">
        <v>150</v>
      </c>
      <c r="E55" s="1">
        <v>200</v>
      </c>
      <c r="F55" s="1">
        <v>10</v>
      </c>
      <c r="G55" s="1">
        <v>1</v>
      </c>
      <c r="H55" s="1">
        <v>115</v>
      </c>
      <c r="I55" s="1">
        <v>6</v>
      </c>
      <c r="J55" s="1">
        <f t="shared" si="1"/>
        <v>68</v>
      </c>
    </row>
    <row r="56" spans="1:10" ht="24.75" customHeight="1">
      <c r="A56" t="s">
        <v>3</v>
      </c>
      <c r="B56">
        <v>305</v>
      </c>
      <c r="C56" s="1">
        <f t="shared" si="0"/>
        <v>189</v>
      </c>
      <c r="D56" s="1">
        <v>250</v>
      </c>
      <c r="E56" s="1">
        <v>255</v>
      </c>
      <c r="F56" s="1">
        <v>10</v>
      </c>
      <c r="G56" s="1">
        <v>1</v>
      </c>
      <c r="H56" s="1">
        <v>188</v>
      </c>
      <c r="I56" s="1">
        <v>14</v>
      </c>
      <c r="J56" s="1">
        <f t="shared" si="1"/>
        <v>42</v>
      </c>
    </row>
    <row r="57" spans="1:10" ht="24.75" customHeight="1">
      <c r="A57" t="s">
        <v>4</v>
      </c>
      <c r="B57">
        <v>308</v>
      </c>
      <c r="C57" s="1">
        <f t="shared" si="0"/>
        <v>211</v>
      </c>
      <c r="D57" s="1">
        <v>200</v>
      </c>
      <c r="E57" s="1">
        <v>249</v>
      </c>
      <c r="F57" s="1">
        <v>10</v>
      </c>
      <c r="G57" s="1">
        <v>4</v>
      </c>
      <c r="H57" s="1">
        <v>207</v>
      </c>
      <c r="I57" s="1">
        <v>13</v>
      </c>
      <c r="J57" s="1">
        <f t="shared" si="1"/>
        <v>15</v>
      </c>
    </row>
    <row r="58" spans="1:10" ht="24.75" customHeight="1">
      <c r="A58" t="s">
        <v>5</v>
      </c>
      <c r="B58">
        <v>309</v>
      </c>
      <c r="C58" s="1">
        <f t="shared" si="0"/>
        <v>229</v>
      </c>
      <c r="D58" s="1">
        <v>250</v>
      </c>
      <c r="E58" s="1">
        <v>253</v>
      </c>
      <c r="F58" s="1">
        <v>10</v>
      </c>
      <c r="G58" s="1">
        <v>0</v>
      </c>
      <c r="H58" s="1">
        <v>229</v>
      </c>
      <c r="I58" s="1">
        <v>8</v>
      </c>
      <c r="J58" s="1">
        <f t="shared" si="1"/>
        <v>6</v>
      </c>
    </row>
    <row r="59" spans="1:10" ht="24.75" customHeight="1">
      <c r="A59" t="s">
        <v>6</v>
      </c>
      <c r="B59">
        <v>310</v>
      </c>
      <c r="C59" s="1">
        <f t="shared" si="0"/>
        <v>113</v>
      </c>
      <c r="D59" s="1">
        <v>125</v>
      </c>
      <c r="E59" s="1">
        <v>199</v>
      </c>
      <c r="F59" s="1">
        <v>10</v>
      </c>
      <c r="G59" s="1">
        <v>2</v>
      </c>
      <c r="H59" s="1">
        <v>111</v>
      </c>
      <c r="I59" s="1">
        <v>4</v>
      </c>
      <c r="J59" s="1">
        <f t="shared" si="1"/>
        <v>72</v>
      </c>
    </row>
    <row r="60" spans="1:10" ht="24.75" customHeight="1">
      <c r="A60" t="s">
        <v>7</v>
      </c>
      <c r="B60">
        <v>311</v>
      </c>
      <c r="C60" s="1">
        <f t="shared" si="0"/>
        <v>57</v>
      </c>
      <c r="D60" s="1">
        <v>100</v>
      </c>
      <c r="E60" s="1">
        <v>102</v>
      </c>
      <c r="F60" s="1">
        <v>10</v>
      </c>
      <c r="G60" s="1">
        <v>3</v>
      </c>
      <c r="H60" s="1">
        <v>54</v>
      </c>
      <c r="I60" s="1">
        <v>2</v>
      </c>
      <c r="J60" s="1">
        <f t="shared" si="1"/>
        <v>33</v>
      </c>
    </row>
    <row r="61" spans="1:10" ht="24.75" customHeight="1">
      <c r="A61" t="s">
        <v>8</v>
      </c>
      <c r="B61">
        <v>318</v>
      </c>
      <c r="C61" s="1">
        <f t="shared" si="0"/>
        <v>142</v>
      </c>
      <c r="D61" s="1">
        <v>175</v>
      </c>
      <c r="E61" s="1">
        <v>240</v>
      </c>
      <c r="F61" s="1">
        <v>10</v>
      </c>
      <c r="G61" s="1">
        <v>13</v>
      </c>
      <c r="H61" s="1">
        <v>129</v>
      </c>
      <c r="I61" s="1">
        <v>7</v>
      </c>
      <c r="J61" s="1">
        <f t="shared" si="1"/>
        <v>81</v>
      </c>
    </row>
    <row r="62" spans="1:10" ht="24.75" customHeight="1">
      <c r="A62" t="s">
        <v>9</v>
      </c>
      <c r="B62">
        <v>319</v>
      </c>
      <c r="C62" s="1">
        <f t="shared" si="0"/>
        <v>78</v>
      </c>
      <c r="D62" s="1">
        <v>125</v>
      </c>
      <c r="E62" s="1">
        <v>188</v>
      </c>
      <c r="F62" s="1">
        <v>10</v>
      </c>
      <c r="G62" s="1">
        <v>0</v>
      </c>
      <c r="H62" s="1">
        <v>78</v>
      </c>
      <c r="I62" s="1">
        <v>3</v>
      </c>
      <c r="J62" s="1">
        <f t="shared" si="1"/>
        <v>97</v>
      </c>
    </row>
    <row r="63" spans="1:10" ht="24.75" customHeight="1">
      <c r="A63" t="s">
        <v>10</v>
      </c>
      <c r="B63">
        <v>320</v>
      </c>
      <c r="C63" s="1">
        <f t="shared" si="0"/>
        <v>107</v>
      </c>
      <c r="D63" s="1">
        <v>125</v>
      </c>
      <c r="E63" s="1">
        <v>201</v>
      </c>
      <c r="F63" s="1">
        <v>10</v>
      </c>
      <c r="G63" s="1">
        <v>2</v>
      </c>
      <c r="H63" s="1">
        <v>105</v>
      </c>
      <c r="I63" s="1">
        <v>5</v>
      </c>
      <c r="J63" s="1">
        <f t="shared" si="1"/>
        <v>79</v>
      </c>
    </row>
    <row r="64" spans="1:10" ht="24.75" customHeight="1">
      <c r="A64" t="s">
        <v>11</v>
      </c>
      <c r="B64">
        <v>322</v>
      </c>
      <c r="C64" s="1">
        <f t="shared" si="0"/>
        <v>263</v>
      </c>
      <c r="D64" s="1">
        <v>250</v>
      </c>
      <c r="E64" s="1">
        <v>353</v>
      </c>
      <c r="F64" s="1">
        <v>10</v>
      </c>
      <c r="G64" s="1">
        <v>4</v>
      </c>
      <c r="H64" s="1">
        <v>259</v>
      </c>
      <c r="I64" s="1">
        <v>26</v>
      </c>
      <c r="J64" s="1">
        <f t="shared" si="1"/>
        <v>54</v>
      </c>
    </row>
    <row r="65" spans="1:10" ht="24.75" customHeight="1">
      <c r="A65" t="s">
        <v>12</v>
      </c>
      <c r="B65">
        <v>323</v>
      </c>
      <c r="C65" s="1">
        <f t="shared" si="0"/>
        <v>157</v>
      </c>
      <c r="D65" s="1">
        <v>200</v>
      </c>
      <c r="E65" s="1">
        <v>200</v>
      </c>
      <c r="F65" s="1">
        <v>10</v>
      </c>
      <c r="G65" s="1">
        <v>0</v>
      </c>
      <c r="H65" s="1">
        <v>157</v>
      </c>
      <c r="I65" s="1">
        <v>2</v>
      </c>
      <c r="J65" s="1">
        <f t="shared" si="1"/>
        <v>31</v>
      </c>
    </row>
    <row r="66" spans="1:10" ht="24.75" customHeight="1">
      <c r="A66" t="s">
        <v>13</v>
      </c>
      <c r="B66">
        <v>328</v>
      </c>
      <c r="C66" s="1">
        <f t="shared" si="0"/>
        <v>188</v>
      </c>
      <c r="D66" s="1">
        <v>250</v>
      </c>
      <c r="E66" s="1">
        <v>250</v>
      </c>
      <c r="F66" s="1">
        <v>10</v>
      </c>
      <c r="G66" s="1">
        <v>1</v>
      </c>
      <c r="H66" s="1">
        <v>187</v>
      </c>
      <c r="I66" s="1">
        <v>10</v>
      </c>
      <c r="J66" s="1">
        <f t="shared" si="1"/>
        <v>42</v>
      </c>
    </row>
    <row r="67" spans="1:10" ht="24.75" customHeight="1">
      <c r="A67" t="s">
        <v>14</v>
      </c>
      <c r="B67">
        <v>329</v>
      </c>
      <c r="C67" s="1">
        <f t="shared" si="0"/>
        <v>236</v>
      </c>
      <c r="D67" s="1">
        <v>250</v>
      </c>
      <c r="E67" s="1">
        <v>326</v>
      </c>
      <c r="F67" s="1">
        <v>10</v>
      </c>
      <c r="G67" s="1">
        <v>4</v>
      </c>
      <c r="H67" s="1">
        <v>232</v>
      </c>
      <c r="I67" s="1">
        <v>13</v>
      </c>
      <c r="J67" s="1">
        <f t="shared" si="1"/>
        <v>67</v>
      </c>
    </row>
    <row r="68" spans="1:10" ht="24.75" customHeight="1">
      <c r="A68" t="s">
        <v>15</v>
      </c>
      <c r="B68">
        <v>330</v>
      </c>
      <c r="C68" s="1">
        <f t="shared" si="0"/>
        <v>73</v>
      </c>
      <c r="D68" s="1">
        <v>100</v>
      </c>
      <c r="E68" s="1">
        <v>150</v>
      </c>
      <c r="F68" s="1">
        <v>10</v>
      </c>
      <c r="G68" s="1">
        <v>2</v>
      </c>
      <c r="H68" s="1">
        <v>71</v>
      </c>
      <c r="I68" s="1">
        <v>4</v>
      </c>
      <c r="J68" s="1">
        <f t="shared" si="1"/>
        <v>63</v>
      </c>
    </row>
    <row r="69" spans="1:10" ht="24.75" customHeight="1">
      <c r="A69" t="s">
        <v>16</v>
      </c>
      <c r="B69">
        <v>331</v>
      </c>
      <c r="C69" s="1">
        <f t="shared" si="0"/>
        <v>92</v>
      </c>
      <c r="D69" s="1">
        <v>150</v>
      </c>
      <c r="E69" s="1">
        <v>150</v>
      </c>
      <c r="F69" s="1">
        <v>10</v>
      </c>
      <c r="G69" s="1">
        <v>0</v>
      </c>
      <c r="H69" s="1">
        <v>92</v>
      </c>
      <c r="I69" s="1">
        <v>5</v>
      </c>
      <c r="J69" s="1">
        <f t="shared" si="1"/>
        <v>43</v>
      </c>
    </row>
    <row r="70" spans="1:10" ht="24.75" customHeight="1">
      <c r="A70" t="s">
        <v>17</v>
      </c>
      <c r="B70">
        <v>332</v>
      </c>
      <c r="C70" s="1">
        <f t="shared" si="0"/>
        <v>263</v>
      </c>
      <c r="D70" s="1">
        <v>250</v>
      </c>
      <c r="E70" s="1">
        <v>302</v>
      </c>
      <c r="F70" s="1">
        <v>10</v>
      </c>
      <c r="G70" s="1">
        <v>4</v>
      </c>
      <c r="H70" s="1">
        <v>259</v>
      </c>
      <c r="I70" s="1">
        <v>17</v>
      </c>
      <c r="J70" s="1">
        <f t="shared" si="1"/>
        <v>12</v>
      </c>
    </row>
    <row r="71" spans="1:10" ht="24.75" customHeight="1">
      <c r="A71" t="s">
        <v>18</v>
      </c>
      <c r="B71">
        <v>333</v>
      </c>
      <c r="C71" s="1">
        <f t="shared" si="0"/>
        <v>259</v>
      </c>
      <c r="D71" s="1">
        <v>250</v>
      </c>
      <c r="E71" s="1">
        <v>300</v>
      </c>
      <c r="F71" s="1">
        <v>10</v>
      </c>
      <c r="G71" s="1">
        <v>4</v>
      </c>
      <c r="H71" s="1">
        <v>255</v>
      </c>
      <c r="I71" s="1">
        <v>12</v>
      </c>
      <c r="J71" s="1">
        <f t="shared" si="1"/>
        <v>19</v>
      </c>
    </row>
    <row r="72" spans="1:10" ht="24.75" customHeight="1">
      <c r="A72" t="s">
        <v>19</v>
      </c>
      <c r="B72">
        <v>334</v>
      </c>
      <c r="C72" s="1">
        <f aca="true" t="shared" si="2" ref="C72:C89">SUM(G72+H72)</f>
        <v>241</v>
      </c>
      <c r="D72" s="1">
        <v>250</v>
      </c>
      <c r="E72" s="1">
        <v>300</v>
      </c>
      <c r="F72" s="1">
        <v>10</v>
      </c>
      <c r="G72" s="1">
        <v>6</v>
      </c>
      <c r="H72" s="1">
        <v>235</v>
      </c>
      <c r="I72" s="1">
        <v>9</v>
      </c>
      <c r="J72" s="1">
        <f aca="true" t="shared" si="3" ref="J72:J89">SUM(E72)-(F72+G72+H72)-(I72)</f>
        <v>40</v>
      </c>
    </row>
    <row r="73" spans="1:10" ht="24.75" customHeight="1">
      <c r="A73" t="s">
        <v>20</v>
      </c>
      <c r="B73">
        <v>335</v>
      </c>
      <c r="C73" s="1">
        <f t="shared" si="2"/>
        <v>157</v>
      </c>
      <c r="D73" s="1">
        <v>200</v>
      </c>
      <c r="E73" s="1">
        <v>251</v>
      </c>
      <c r="F73" s="1">
        <v>10</v>
      </c>
      <c r="G73" s="1">
        <v>3</v>
      </c>
      <c r="H73" s="1">
        <v>154</v>
      </c>
      <c r="I73" s="1">
        <v>1</v>
      </c>
      <c r="J73" s="1">
        <f t="shared" si="3"/>
        <v>83</v>
      </c>
    </row>
    <row r="74" spans="1:10" ht="24.75" customHeight="1">
      <c r="A74" t="s">
        <v>21</v>
      </c>
      <c r="B74">
        <v>336</v>
      </c>
      <c r="C74" s="1">
        <f t="shared" si="2"/>
        <v>214</v>
      </c>
      <c r="D74" s="1">
        <v>200</v>
      </c>
      <c r="E74" s="1">
        <v>249</v>
      </c>
      <c r="F74" s="1">
        <v>10</v>
      </c>
      <c r="G74" s="1">
        <v>4</v>
      </c>
      <c r="H74" s="1">
        <v>210</v>
      </c>
      <c r="I74" s="1">
        <v>17</v>
      </c>
      <c r="J74" s="1">
        <f t="shared" si="3"/>
        <v>8</v>
      </c>
    </row>
    <row r="75" spans="1:10" ht="24.75" customHeight="1">
      <c r="A75" t="s">
        <v>22</v>
      </c>
      <c r="B75">
        <v>337</v>
      </c>
      <c r="C75" s="1">
        <f t="shared" si="2"/>
        <v>97</v>
      </c>
      <c r="D75" s="1">
        <v>150</v>
      </c>
      <c r="E75" s="1">
        <v>199</v>
      </c>
      <c r="F75" s="1">
        <v>10</v>
      </c>
      <c r="G75" s="1">
        <v>0</v>
      </c>
      <c r="H75" s="1">
        <v>97</v>
      </c>
      <c r="I75" s="1">
        <v>1</v>
      </c>
      <c r="J75" s="1">
        <f t="shared" si="3"/>
        <v>91</v>
      </c>
    </row>
    <row r="76" spans="1:10" ht="24.75" customHeight="1">
      <c r="A76" t="s">
        <v>23</v>
      </c>
      <c r="B76">
        <v>338</v>
      </c>
      <c r="C76" s="1">
        <f t="shared" si="2"/>
        <v>240</v>
      </c>
      <c r="D76" s="1">
        <v>250</v>
      </c>
      <c r="E76" s="1">
        <v>303</v>
      </c>
      <c r="F76" s="1">
        <v>10</v>
      </c>
      <c r="G76" s="1">
        <v>1</v>
      </c>
      <c r="H76" s="1">
        <v>239</v>
      </c>
      <c r="I76" s="1">
        <v>10</v>
      </c>
      <c r="J76" s="1">
        <f t="shared" si="3"/>
        <v>43</v>
      </c>
    </row>
    <row r="77" spans="1:10" ht="24.75" customHeight="1">
      <c r="A77" t="s">
        <v>24</v>
      </c>
      <c r="B77">
        <v>339</v>
      </c>
      <c r="C77" s="1">
        <f t="shared" si="2"/>
        <v>290</v>
      </c>
      <c r="D77" s="1">
        <v>300</v>
      </c>
      <c r="E77" s="1">
        <v>353</v>
      </c>
      <c r="F77" s="1">
        <v>10</v>
      </c>
      <c r="G77" s="1">
        <v>0</v>
      </c>
      <c r="H77" s="1">
        <v>290</v>
      </c>
      <c r="I77" s="1">
        <v>15</v>
      </c>
      <c r="J77" s="1">
        <f t="shared" si="3"/>
        <v>38</v>
      </c>
    </row>
    <row r="78" spans="3:10" ht="24.75" customHeight="1">
      <c r="C78" s="1"/>
      <c r="D78" s="1"/>
      <c r="E78" s="1"/>
      <c r="H78" s="1"/>
      <c r="I78" s="1"/>
      <c r="J78" s="1"/>
    </row>
    <row r="79" spans="1:10" ht="24.75" customHeight="1">
      <c r="A79" t="s">
        <v>94</v>
      </c>
      <c r="B79">
        <v>401</v>
      </c>
      <c r="C79" s="1">
        <f t="shared" si="2"/>
        <v>278</v>
      </c>
      <c r="D79" s="1">
        <v>300</v>
      </c>
      <c r="E79" s="1">
        <v>375</v>
      </c>
      <c r="F79" s="1">
        <v>10</v>
      </c>
      <c r="G79" s="1">
        <v>1</v>
      </c>
      <c r="H79" s="1">
        <v>277</v>
      </c>
      <c r="I79" s="1">
        <v>8</v>
      </c>
      <c r="J79" s="1">
        <f t="shared" si="3"/>
        <v>79</v>
      </c>
    </row>
    <row r="80" spans="1:10" ht="24.75" customHeight="1">
      <c r="A80" t="s">
        <v>95</v>
      </c>
      <c r="B80">
        <v>402</v>
      </c>
      <c r="C80" s="1">
        <f t="shared" si="2"/>
        <v>201</v>
      </c>
      <c r="D80" s="1">
        <v>250</v>
      </c>
      <c r="E80" s="1">
        <v>325</v>
      </c>
      <c r="F80" s="1">
        <v>10</v>
      </c>
      <c r="G80" s="1">
        <v>1</v>
      </c>
      <c r="H80" s="1">
        <v>200</v>
      </c>
      <c r="I80" s="1">
        <v>3</v>
      </c>
      <c r="J80" s="1">
        <f t="shared" si="3"/>
        <v>111</v>
      </c>
    </row>
    <row r="81" spans="1:10" ht="24.75" customHeight="1">
      <c r="A81" t="s">
        <v>96</v>
      </c>
      <c r="B81">
        <v>403</v>
      </c>
      <c r="C81" s="1">
        <f t="shared" si="2"/>
        <v>175</v>
      </c>
      <c r="D81" s="1">
        <v>175</v>
      </c>
      <c r="E81" s="1">
        <v>250</v>
      </c>
      <c r="F81" s="1">
        <v>10</v>
      </c>
      <c r="G81" s="1">
        <v>0</v>
      </c>
      <c r="H81" s="1">
        <v>175</v>
      </c>
      <c r="I81" s="1">
        <v>6</v>
      </c>
      <c r="J81" s="1">
        <f t="shared" si="3"/>
        <v>59</v>
      </c>
    </row>
    <row r="82" spans="3:10" ht="24.75" customHeight="1">
      <c r="C82" s="1"/>
      <c r="D82" s="1"/>
      <c r="E82" s="1"/>
      <c r="H82" s="1"/>
      <c r="I82" s="1"/>
      <c r="J82" s="1"/>
    </row>
    <row r="83" spans="1:10" ht="24.75" customHeight="1">
      <c r="A83" t="s">
        <v>25</v>
      </c>
      <c r="B83">
        <v>501</v>
      </c>
      <c r="C83" s="1">
        <f t="shared" si="2"/>
        <v>232</v>
      </c>
      <c r="D83" s="1">
        <v>250</v>
      </c>
      <c r="E83" s="1">
        <v>299</v>
      </c>
      <c r="F83" s="1">
        <v>10</v>
      </c>
      <c r="G83" s="1">
        <v>4</v>
      </c>
      <c r="H83" s="1">
        <v>228</v>
      </c>
      <c r="I83" s="1">
        <v>10</v>
      </c>
      <c r="J83" s="1">
        <f t="shared" si="3"/>
        <v>47</v>
      </c>
    </row>
    <row r="84" spans="1:10" ht="24.75" customHeight="1">
      <c r="A84" t="s">
        <v>26</v>
      </c>
      <c r="B84">
        <v>502</v>
      </c>
      <c r="C84" s="1">
        <f t="shared" si="2"/>
        <v>163</v>
      </c>
      <c r="D84" s="1">
        <v>175</v>
      </c>
      <c r="E84" s="1">
        <v>252</v>
      </c>
      <c r="F84" s="1">
        <v>10</v>
      </c>
      <c r="G84" s="1">
        <v>3</v>
      </c>
      <c r="H84" s="1">
        <v>160</v>
      </c>
      <c r="I84" s="1">
        <v>4</v>
      </c>
      <c r="J84" s="1">
        <f t="shared" si="3"/>
        <v>75</v>
      </c>
    </row>
    <row r="85" spans="3:10" ht="24.75" customHeight="1">
      <c r="C85" s="1"/>
      <c r="D85" s="1"/>
      <c r="E85" s="1"/>
      <c r="H85" s="1"/>
      <c r="I85" s="1"/>
      <c r="J85" s="1"/>
    </row>
    <row r="86" spans="1:10" ht="24.75" customHeight="1">
      <c r="A86" t="s">
        <v>27</v>
      </c>
      <c r="B86">
        <v>602</v>
      </c>
      <c r="C86" s="1">
        <f t="shared" si="2"/>
        <v>202</v>
      </c>
      <c r="D86" s="1">
        <v>250</v>
      </c>
      <c r="E86" s="1">
        <v>299</v>
      </c>
      <c r="F86" s="1">
        <v>10</v>
      </c>
      <c r="G86" s="1">
        <v>3</v>
      </c>
      <c r="H86" s="1">
        <v>199</v>
      </c>
      <c r="I86" s="1">
        <v>3</v>
      </c>
      <c r="J86" s="1">
        <f t="shared" si="3"/>
        <v>84</v>
      </c>
    </row>
    <row r="87" spans="1:10" ht="24.75" customHeight="1">
      <c r="A87" t="s">
        <v>28</v>
      </c>
      <c r="B87">
        <v>603</v>
      </c>
      <c r="C87" s="1">
        <f t="shared" si="2"/>
        <v>241</v>
      </c>
      <c r="D87" s="1">
        <v>250</v>
      </c>
      <c r="E87" s="1">
        <v>300</v>
      </c>
      <c r="F87" s="1">
        <v>10</v>
      </c>
      <c r="G87" s="1">
        <v>4</v>
      </c>
      <c r="H87" s="1">
        <v>237</v>
      </c>
      <c r="I87" s="1">
        <v>10</v>
      </c>
      <c r="J87" s="1">
        <f t="shared" si="3"/>
        <v>39</v>
      </c>
    </row>
    <row r="88" spans="3:10" ht="24.75" customHeight="1">
      <c r="C88" s="1"/>
      <c r="D88" s="1"/>
      <c r="E88" s="1"/>
      <c r="H88" s="1"/>
      <c r="I88" s="1"/>
      <c r="J88" s="1"/>
    </row>
    <row r="89" spans="1:10" ht="24.75" customHeight="1">
      <c r="A89" t="s">
        <v>29</v>
      </c>
      <c r="B89">
        <v>701</v>
      </c>
      <c r="C89" s="1">
        <f t="shared" si="2"/>
        <v>97</v>
      </c>
      <c r="D89" s="1">
        <v>125</v>
      </c>
      <c r="E89" s="1">
        <v>175</v>
      </c>
      <c r="F89" s="1">
        <v>10</v>
      </c>
      <c r="G89" s="1">
        <v>1</v>
      </c>
      <c r="H89" s="1">
        <v>96</v>
      </c>
      <c r="I89" s="1">
        <v>2</v>
      </c>
      <c r="J89" s="1">
        <f t="shared" si="3"/>
        <v>66</v>
      </c>
    </row>
    <row r="90" ht="24.75" customHeight="1">
      <c r="C90" s="1"/>
    </row>
    <row r="91" spans="1:10" ht="24.75" customHeight="1">
      <c r="A91" s="2" t="s">
        <v>97</v>
      </c>
      <c r="C91" s="3">
        <f aca="true" t="shared" si="4" ref="C91:J91">SUM(C7:C89)</f>
        <v>11742</v>
      </c>
      <c r="D91" s="3">
        <f t="shared" si="4"/>
        <v>13725</v>
      </c>
      <c r="E91" s="3">
        <f t="shared" si="4"/>
        <v>16262</v>
      </c>
      <c r="F91" s="3">
        <f t="shared" si="4"/>
        <v>770</v>
      </c>
      <c r="G91" s="3">
        <f t="shared" si="4"/>
        <v>154</v>
      </c>
      <c r="H91" s="3">
        <f t="shared" si="4"/>
        <v>11588</v>
      </c>
      <c r="I91" s="3">
        <f t="shared" si="4"/>
        <v>472</v>
      </c>
      <c r="J91" s="3">
        <f t="shared" si="4"/>
        <v>3278</v>
      </c>
    </row>
    <row r="92" ht="24.75" customHeight="1">
      <c r="C92" s="1"/>
    </row>
    <row r="93" ht="24.75" customHeight="1"/>
    <row r="94" ht="24.75" customHeight="1"/>
    <row r="95" spans="1:11" ht="12.75">
      <c r="A95" s="69" t="s">
        <v>73</v>
      </c>
      <c r="B95" s="70"/>
      <c r="C95" s="70"/>
      <c r="D95" s="70"/>
      <c r="E95" s="70"/>
      <c r="F95" s="70"/>
      <c r="G95" s="70"/>
      <c r="H95" s="70"/>
      <c r="I95" s="70"/>
      <c r="J95" s="70"/>
      <c r="K95" s="71"/>
    </row>
    <row r="96" spans="1:12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1"/>
      <c r="L96" s="4"/>
    </row>
    <row r="97" spans="1:12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1"/>
      <c r="L97" s="4"/>
    </row>
    <row r="99" spans="1:13" s="4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4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</sheetData>
  <sheetProtection/>
  <mergeCells count="4">
    <mergeCell ref="A1:K2"/>
    <mergeCell ref="A3:J3"/>
    <mergeCell ref="A95:J97"/>
    <mergeCell ref="K95:K97"/>
  </mergeCells>
  <printOptions gridLines="1"/>
  <pageMargins left="0.75" right="0.75" top="1" bottom="1" header="0.5" footer="0.5"/>
  <pageSetup fitToHeight="6" fitToWidth="1" horizontalDpi="300" verticalDpi="300" orientation="landscape" scale="42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7.00390625" style="0" bestFit="1" customWidth="1"/>
    <col min="2" max="2" width="4.00390625" style="0" bestFit="1" customWidth="1"/>
    <col min="3" max="3" width="15.140625" style="0" bestFit="1" customWidth="1"/>
    <col min="4" max="4" width="14.421875" style="0" bestFit="1" customWidth="1"/>
    <col min="5" max="5" width="12.7109375" style="0" bestFit="1" customWidth="1"/>
    <col min="6" max="6" width="13.7109375" style="0" bestFit="1" customWidth="1"/>
    <col min="7" max="7" width="13.421875" style="0" bestFit="1" customWidth="1"/>
    <col min="8" max="8" width="13.00390625" style="0" bestFit="1" customWidth="1"/>
    <col min="9" max="9" width="14.7109375" style="0" bestFit="1" customWidth="1"/>
    <col min="10" max="10" width="15.7109375" style="0" bestFit="1" customWidth="1"/>
    <col min="11" max="11" width="14.421875" style="0" bestFit="1" customWidth="1"/>
    <col min="12" max="12" width="16.7109375" style="0" bestFit="1" customWidth="1"/>
  </cols>
  <sheetData>
    <row r="1" spans="1:13" ht="12.75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4"/>
    </row>
    <row r="2" spans="1:13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4"/>
    </row>
    <row r="3" spans="1:12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3" s="2" customFormat="1" ht="12.75">
      <c r="A4" s="2" t="s">
        <v>0</v>
      </c>
      <c r="B4" s="3" t="s">
        <v>59</v>
      </c>
      <c r="C4" s="2" t="s">
        <v>62</v>
      </c>
      <c r="D4" s="2" t="s">
        <v>99</v>
      </c>
      <c r="E4" s="2" t="s">
        <v>63</v>
      </c>
      <c r="F4" s="2" t="s">
        <v>64</v>
      </c>
      <c r="G4" s="2" t="s">
        <v>65</v>
      </c>
      <c r="H4" s="2" t="s">
        <v>69</v>
      </c>
      <c r="I4" s="2" t="s">
        <v>70</v>
      </c>
      <c r="J4" s="2" t="s">
        <v>71</v>
      </c>
      <c r="K4" s="2" t="s">
        <v>67</v>
      </c>
      <c r="L4" s="2" t="s">
        <v>72</v>
      </c>
      <c r="M4"/>
    </row>
    <row r="5" spans="1:6" ht="30" customHeight="1">
      <c r="A5" t="s">
        <v>74</v>
      </c>
      <c r="B5" s="1" t="s">
        <v>75</v>
      </c>
      <c r="C5" s="5">
        <v>36074</v>
      </c>
      <c r="D5" s="5">
        <v>36087</v>
      </c>
      <c r="E5" s="5">
        <v>36087</v>
      </c>
      <c r="F5" s="1" t="s">
        <v>101</v>
      </c>
    </row>
    <row r="6" ht="30" customHeight="1"/>
    <row r="7" spans="1:6" ht="30" customHeight="1">
      <c r="A7" t="s">
        <v>30</v>
      </c>
      <c r="B7">
        <v>100</v>
      </c>
      <c r="C7" s="1">
        <v>375</v>
      </c>
      <c r="D7" s="1">
        <v>0</v>
      </c>
      <c r="E7" s="1">
        <f>SUM(C7-D7)</f>
        <v>375</v>
      </c>
      <c r="F7" s="1">
        <v>0</v>
      </c>
    </row>
    <row r="8" spans="1:6" ht="30" customHeight="1">
      <c r="A8" t="s">
        <v>31</v>
      </c>
      <c r="B8">
        <v>101</v>
      </c>
      <c r="C8" s="1">
        <v>750</v>
      </c>
      <c r="D8" s="1">
        <v>50</v>
      </c>
      <c r="E8" s="1">
        <f>SUM(C8-D8)</f>
        <v>700</v>
      </c>
      <c r="F8" s="1">
        <v>0</v>
      </c>
    </row>
    <row r="9" spans="1:6" ht="30" customHeight="1">
      <c r="A9" t="s">
        <v>32</v>
      </c>
      <c r="B9">
        <v>103</v>
      </c>
      <c r="C9" s="1">
        <v>525</v>
      </c>
      <c r="D9" s="1">
        <v>75</v>
      </c>
      <c r="E9" s="1">
        <f aca="true" t="shared" si="0" ref="E9:E68">SUM(C9-D9)</f>
        <v>450</v>
      </c>
      <c r="F9" s="1">
        <v>0</v>
      </c>
    </row>
    <row r="10" spans="1:6" ht="30" customHeight="1">
      <c r="A10" t="s">
        <v>33</v>
      </c>
      <c r="B10">
        <v>105</v>
      </c>
      <c r="C10" s="1">
        <v>550</v>
      </c>
      <c r="D10" s="1">
        <v>0</v>
      </c>
      <c r="E10" s="1">
        <f t="shared" si="0"/>
        <v>550</v>
      </c>
      <c r="F10" s="1">
        <v>0</v>
      </c>
    </row>
    <row r="11" spans="1:6" ht="30" customHeight="1">
      <c r="A11" t="s">
        <v>34</v>
      </c>
      <c r="B11">
        <v>107</v>
      </c>
      <c r="C11" s="1">
        <v>700</v>
      </c>
      <c r="D11" s="1">
        <v>50</v>
      </c>
      <c r="E11" s="1">
        <f t="shared" si="0"/>
        <v>650</v>
      </c>
      <c r="F11" s="1">
        <v>0</v>
      </c>
    </row>
    <row r="12" spans="1:6" ht="30" customHeight="1">
      <c r="A12" t="s">
        <v>35</v>
      </c>
      <c r="B12">
        <v>109</v>
      </c>
      <c r="C12" s="1">
        <v>425</v>
      </c>
      <c r="D12" s="1">
        <v>75</v>
      </c>
      <c r="E12" s="1">
        <f t="shared" si="0"/>
        <v>350</v>
      </c>
      <c r="F12" s="1">
        <v>0</v>
      </c>
    </row>
    <row r="13" spans="1:6" ht="30" customHeight="1">
      <c r="A13" t="s">
        <v>36</v>
      </c>
      <c r="B13">
        <v>110</v>
      </c>
      <c r="C13" s="1">
        <v>350</v>
      </c>
      <c r="D13" s="1">
        <v>0</v>
      </c>
      <c r="E13" s="1">
        <f t="shared" si="0"/>
        <v>350</v>
      </c>
      <c r="F13" s="1">
        <v>0</v>
      </c>
    </row>
    <row r="14" spans="1:6" ht="30" customHeight="1">
      <c r="A14" t="s">
        <v>37</v>
      </c>
      <c r="B14">
        <v>111</v>
      </c>
      <c r="C14" s="1">
        <v>250</v>
      </c>
      <c r="D14" s="1">
        <v>0</v>
      </c>
      <c r="E14" s="1">
        <f t="shared" si="0"/>
        <v>250</v>
      </c>
      <c r="F14" s="1">
        <v>0</v>
      </c>
    </row>
    <row r="15" spans="1:6" ht="30" customHeight="1">
      <c r="A15" t="s">
        <v>38</v>
      </c>
      <c r="B15">
        <v>113</v>
      </c>
      <c r="C15" s="1">
        <v>550</v>
      </c>
      <c r="D15" s="1">
        <v>50</v>
      </c>
      <c r="E15" s="1">
        <f t="shared" si="0"/>
        <v>500</v>
      </c>
      <c r="F15" s="1">
        <v>0</v>
      </c>
    </row>
    <row r="16" spans="1:6" ht="30" customHeight="1">
      <c r="A16" t="s">
        <v>39</v>
      </c>
      <c r="B16">
        <v>115</v>
      </c>
      <c r="C16" s="1">
        <v>575</v>
      </c>
      <c r="D16" s="1">
        <v>75</v>
      </c>
      <c r="E16" s="1">
        <f t="shared" si="0"/>
        <v>500</v>
      </c>
      <c r="F16" s="1">
        <v>0</v>
      </c>
    </row>
    <row r="17" spans="1:6" ht="30" customHeight="1">
      <c r="A17" t="s">
        <v>40</v>
      </c>
      <c r="B17">
        <v>117</v>
      </c>
      <c r="C17" s="1">
        <v>400</v>
      </c>
      <c r="D17" s="1">
        <v>0</v>
      </c>
      <c r="E17" s="1">
        <f t="shared" si="0"/>
        <v>400</v>
      </c>
      <c r="F17" s="1">
        <v>0</v>
      </c>
    </row>
    <row r="18" spans="1:6" ht="30" customHeight="1">
      <c r="A18" t="s">
        <v>41</v>
      </c>
      <c r="B18">
        <v>119</v>
      </c>
      <c r="C18" s="1">
        <v>650</v>
      </c>
      <c r="D18" s="1">
        <v>50</v>
      </c>
      <c r="E18" s="1">
        <f t="shared" si="0"/>
        <v>600</v>
      </c>
      <c r="F18" s="1">
        <v>0</v>
      </c>
    </row>
    <row r="19" spans="1:6" ht="30" customHeight="1">
      <c r="A19" t="s">
        <v>42</v>
      </c>
      <c r="B19">
        <v>121</v>
      </c>
      <c r="C19" s="1">
        <v>500</v>
      </c>
      <c r="D19" s="1">
        <v>50</v>
      </c>
      <c r="E19" s="1">
        <f t="shared" si="0"/>
        <v>450</v>
      </c>
      <c r="F19" s="1">
        <v>0</v>
      </c>
    </row>
    <row r="20" spans="1:6" ht="30" customHeight="1">
      <c r="A20" t="s">
        <v>78</v>
      </c>
      <c r="B20">
        <v>123</v>
      </c>
      <c r="C20" s="1">
        <v>400</v>
      </c>
      <c r="D20" s="1">
        <v>50</v>
      </c>
      <c r="E20" s="1">
        <f t="shared" si="0"/>
        <v>350</v>
      </c>
      <c r="F20" s="1">
        <v>0</v>
      </c>
    </row>
    <row r="21" spans="1:6" ht="30" customHeight="1">
      <c r="A21" t="s">
        <v>79</v>
      </c>
      <c r="B21">
        <v>125</v>
      </c>
      <c r="C21" s="1">
        <v>650</v>
      </c>
      <c r="D21" s="1">
        <v>50</v>
      </c>
      <c r="E21" s="1">
        <f t="shared" si="0"/>
        <v>600</v>
      </c>
      <c r="F21" s="1">
        <v>0</v>
      </c>
    </row>
    <row r="22" spans="1:6" ht="30" customHeight="1">
      <c r="A22" t="s">
        <v>43</v>
      </c>
      <c r="B22">
        <v>127</v>
      </c>
      <c r="C22" s="1">
        <v>250</v>
      </c>
      <c r="D22" s="1">
        <v>0</v>
      </c>
      <c r="E22" s="1">
        <f t="shared" si="0"/>
        <v>250</v>
      </c>
      <c r="F22" s="1">
        <v>0</v>
      </c>
    </row>
    <row r="23" spans="1:6" ht="30" customHeight="1">
      <c r="A23" t="s">
        <v>44</v>
      </c>
      <c r="B23">
        <v>129</v>
      </c>
      <c r="C23" s="1">
        <v>250</v>
      </c>
      <c r="D23" s="1">
        <v>50</v>
      </c>
      <c r="E23" s="1">
        <f t="shared" si="0"/>
        <v>200</v>
      </c>
      <c r="F23" s="1">
        <v>0</v>
      </c>
    </row>
    <row r="24" spans="1:6" ht="30" customHeight="1">
      <c r="A24" t="s">
        <v>45</v>
      </c>
      <c r="B24">
        <v>131</v>
      </c>
      <c r="C24" s="1">
        <v>375</v>
      </c>
      <c r="D24" s="1">
        <v>75</v>
      </c>
      <c r="E24" s="1">
        <f t="shared" si="0"/>
        <v>300</v>
      </c>
      <c r="F24" s="1">
        <v>0</v>
      </c>
    </row>
    <row r="25" spans="1:6" ht="30" customHeight="1">
      <c r="A25" t="s">
        <v>46</v>
      </c>
      <c r="B25">
        <v>133</v>
      </c>
      <c r="C25" s="1">
        <v>400</v>
      </c>
      <c r="D25" s="1">
        <v>0</v>
      </c>
      <c r="E25" s="1">
        <f t="shared" si="0"/>
        <v>400</v>
      </c>
      <c r="F25" s="1">
        <v>0</v>
      </c>
    </row>
    <row r="26" spans="1:6" ht="30" customHeight="1">
      <c r="A26" t="s">
        <v>47</v>
      </c>
      <c r="B26">
        <v>135</v>
      </c>
      <c r="C26" s="1">
        <v>400</v>
      </c>
      <c r="D26" s="1">
        <v>0</v>
      </c>
      <c r="E26" s="1">
        <f t="shared" si="0"/>
        <v>400</v>
      </c>
      <c r="F26" s="1">
        <v>0</v>
      </c>
    </row>
    <row r="27" spans="1:6" ht="30" customHeight="1">
      <c r="A27" t="s">
        <v>48</v>
      </c>
      <c r="B27">
        <v>137</v>
      </c>
      <c r="C27" s="1">
        <v>450</v>
      </c>
      <c r="D27" s="1">
        <v>50</v>
      </c>
      <c r="E27" s="1">
        <f t="shared" si="0"/>
        <v>400</v>
      </c>
      <c r="F27" s="1">
        <v>0</v>
      </c>
    </row>
    <row r="28" spans="1:6" ht="30" customHeight="1">
      <c r="A28" t="s">
        <v>50</v>
      </c>
      <c r="B28">
        <v>139</v>
      </c>
      <c r="C28" s="1">
        <v>550</v>
      </c>
      <c r="D28" s="1">
        <v>50</v>
      </c>
      <c r="E28" s="1">
        <f t="shared" si="0"/>
        <v>500</v>
      </c>
      <c r="F28" s="1">
        <v>0</v>
      </c>
    </row>
    <row r="29" spans="1:6" ht="30" customHeight="1">
      <c r="A29" t="s">
        <v>49</v>
      </c>
      <c r="B29">
        <v>141</v>
      </c>
      <c r="C29" s="1">
        <v>350</v>
      </c>
      <c r="D29" s="1">
        <v>0</v>
      </c>
      <c r="E29" s="1">
        <f t="shared" si="0"/>
        <v>350</v>
      </c>
      <c r="F29" s="1">
        <v>0</v>
      </c>
    </row>
    <row r="30" spans="1:6" ht="30" customHeight="1">
      <c r="A30" t="s">
        <v>80</v>
      </c>
      <c r="B30">
        <v>143</v>
      </c>
      <c r="C30" s="1">
        <v>425</v>
      </c>
      <c r="D30" s="1">
        <v>0</v>
      </c>
      <c r="E30" s="1">
        <f t="shared" si="0"/>
        <v>425</v>
      </c>
      <c r="F30" s="1">
        <v>0</v>
      </c>
    </row>
    <row r="31" spans="1:6" ht="30" customHeight="1">
      <c r="A31" t="s">
        <v>51</v>
      </c>
      <c r="B31">
        <v>145</v>
      </c>
      <c r="C31" s="1">
        <v>450</v>
      </c>
      <c r="D31" s="1">
        <v>0</v>
      </c>
      <c r="E31" s="1">
        <f t="shared" si="0"/>
        <v>450</v>
      </c>
      <c r="F31" s="1">
        <v>0</v>
      </c>
    </row>
    <row r="32" spans="3:6" ht="30" customHeight="1">
      <c r="C32" s="1"/>
      <c r="D32" s="1"/>
      <c r="E32" s="1"/>
      <c r="F32" s="1"/>
    </row>
    <row r="33" spans="1:6" ht="30" customHeight="1">
      <c r="A33" t="s">
        <v>1</v>
      </c>
      <c r="B33">
        <v>303</v>
      </c>
      <c r="C33" s="1">
        <v>700</v>
      </c>
      <c r="D33" s="1">
        <v>50</v>
      </c>
      <c r="E33" s="1">
        <f t="shared" si="0"/>
        <v>650</v>
      </c>
      <c r="F33" s="1">
        <v>0</v>
      </c>
    </row>
    <row r="34" spans="1:6" ht="30" customHeight="1">
      <c r="A34" t="s">
        <v>2</v>
      </c>
      <c r="B34">
        <v>304</v>
      </c>
      <c r="C34" s="1">
        <v>500</v>
      </c>
      <c r="D34" s="1">
        <v>50</v>
      </c>
      <c r="E34" s="1">
        <f t="shared" si="0"/>
        <v>450</v>
      </c>
      <c r="F34" s="1">
        <v>0</v>
      </c>
    </row>
    <row r="35" spans="1:6" ht="30" customHeight="1">
      <c r="A35" t="s">
        <v>3</v>
      </c>
      <c r="B35">
        <v>305</v>
      </c>
      <c r="C35" s="1">
        <v>350</v>
      </c>
      <c r="D35" s="1">
        <v>0</v>
      </c>
      <c r="E35" s="1">
        <f t="shared" si="0"/>
        <v>350</v>
      </c>
      <c r="F35" s="1">
        <v>0</v>
      </c>
    </row>
    <row r="36" spans="1:6" ht="30" customHeight="1">
      <c r="A36" t="s">
        <v>4</v>
      </c>
      <c r="B36">
        <v>308</v>
      </c>
      <c r="C36" s="1">
        <v>550</v>
      </c>
      <c r="D36" s="1">
        <v>50</v>
      </c>
      <c r="E36" s="1">
        <f t="shared" si="0"/>
        <v>500</v>
      </c>
      <c r="F36" s="1">
        <v>0</v>
      </c>
    </row>
    <row r="37" spans="1:6" ht="30" customHeight="1">
      <c r="A37" t="s">
        <v>5</v>
      </c>
      <c r="B37">
        <v>309</v>
      </c>
      <c r="C37" s="1">
        <v>550</v>
      </c>
      <c r="D37" s="1">
        <v>0</v>
      </c>
      <c r="E37" s="1">
        <f t="shared" si="0"/>
        <v>550</v>
      </c>
      <c r="F37" s="1">
        <v>0</v>
      </c>
    </row>
    <row r="38" spans="1:6" ht="30" customHeight="1">
      <c r="A38" t="s">
        <v>6</v>
      </c>
      <c r="B38">
        <v>310</v>
      </c>
      <c r="C38" s="1">
        <v>525</v>
      </c>
      <c r="D38" s="1">
        <v>75</v>
      </c>
      <c r="E38" s="1">
        <f t="shared" si="0"/>
        <v>450</v>
      </c>
      <c r="F38" s="1">
        <v>0</v>
      </c>
    </row>
    <row r="39" spans="1:6" ht="30" customHeight="1">
      <c r="A39" t="s">
        <v>7</v>
      </c>
      <c r="B39">
        <v>311</v>
      </c>
      <c r="C39" s="1">
        <v>350</v>
      </c>
      <c r="D39" s="1">
        <v>0</v>
      </c>
      <c r="E39" s="1">
        <f t="shared" si="0"/>
        <v>350</v>
      </c>
      <c r="F39" s="1">
        <v>0</v>
      </c>
    </row>
    <row r="40" spans="1:6" ht="30" customHeight="1">
      <c r="A40" t="s">
        <v>8</v>
      </c>
      <c r="B40">
        <v>318</v>
      </c>
      <c r="C40" s="1">
        <v>550</v>
      </c>
      <c r="D40" s="1">
        <v>50</v>
      </c>
      <c r="E40" s="1">
        <f t="shared" si="0"/>
        <v>500</v>
      </c>
      <c r="F40" s="1">
        <v>0</v>
      </c>
    </row>
    <row r="41" spans="1:6" ht="30" customHeight="1">
      <c r="A41" t="s">
        <v>9</v>
      </c>
      <c r="B41">
        <v>319</v>
      </c>
      <c r="C41" s="1">
        <v>375</v>
      </c>
      <c r="D41" s="1">
        <v>75</v>
      </c>
      <c r="E41" s="1">
        <f t="shared" si="0"/>
        <v>300</v>
      </c>
      <c r="F41" s="1">
        <v>0</v>
      </c>
    </row>
    <row r="42" spans="1:6" ht="30" customHeight="1">
      <c r="A42" t="s">
        <v>10</v>
      </c>
      <c r="B42">
        <v>320</v>
      </c>
      <c r="C42" s="1">
        <v>425</v>
      </c>
      <c r="D42" s="1">
        <v>75</v>
      </c>
      <c r="E42" s="1">
        <f t="shared" si="0"/>
        <v>350</v>
      </c>
      <c r="F42" s="1">
        <v>0</v>
      </c>
    </row>
    <row r="43" spans="1:6" ht="30" customHeight="1">
      <c r="A43" t="s">
        <v>11</v>
      </c>
      <c r="B43">
        <v>322</v>
      </c>
      <c r="C43" s="1">
        <v>450</v>
      </c>
      <c r="D43" s="1">
        <v>100</v>
      </c>
      <c r="E43" s="1">
        <f t="shared" si="0"/>
        <v>350</v>
      </c>
      <c r="F43" s="1">
        <v>0</v>
      </c>
    </row>
    <row r="44" spans="1:6" ht="30" customHeight="1">
      <c r="A44" t="s">
        <v>12</v>
      </c>
      <c r="B44">
        <v>323</v>
      </c>
      <c r="C44" s="1">
        <v>475</v>
      </c>
      <c r="D44" s="1">
        <v>0</v>
      </c>
      <c r="E44" s="1">
        <f t="shared" si="0"/>
        <v>475</v>
      </c>
      <c r="F44" s="1">
        <v>0</v>
      </c>
    </row>
    <row r="45" spans="1:6" ht="30" customHeight="1">
      <c r="A45" t="s">
        <v>13</v>
      </c>
      <c r="B45">
        <v>328</v>
      </c>
      <c r="C45" s="1">
        <v>450</v>
      </c>
      <c r="D45" s="1">
        <v>0</v>
      </c>
      <c r="E45" s="1">
        <f t="shared" si="0"/>
        <v>450</v>
      </c>
      <c r="F45" s="1">
        <v>0</v>
      </c>
    </row>
    <row r="46" spans="1:6" ht="30" customHeight="1">
      <c r="A46" t="s">
        <v>14</v>
      </c>
      <c r="B46">
        <v>329</v>
      </c>
      <c r="C46" s="1">
        <v>675</v>
      </c>
      <c r="D46" s="1">
        <v>75</v>
      </c>
      <c r="E46" s="1">
        <f t="shared" si="0"/>
        <v>600</v>
      </c>
      <c r="F46" s="1">
        <v>0</v>
      </c>
    </row>
    <row r="47" spans="1:6" ht="30" customHeight="1">
      <c r="A47" t="s">
        <v>15</v>
      </c>
      <c r="B47">
        <v>330</v>
      </c>
      <c r="C47" s="1">
        <v>250</v>
      </c>
      <c r="D47" s="1">
        <v>50</v>
      </c>
      <c r="E47" s="1">
        <f t="shared" si="0"/>
        <v>200</v>
      </c>
      <c r="F47" s="1">
        <v>0</v>
      </c>
    </row>
    <row r="48" spans="1:6" ht="30" customHeight="1">
      <c r="A48" t="s">
        <v>16</v>
      </c>
      <c r="B48">
        <v>331</v>
      </c>
      <c r="C48" s="1">
        <v>350</v>
      </c>
      <c r="D48" s="1">
        <v>0</v>
      </c>
      <c r="E48" s="1">
        <f t="shared" si="0"/>
        <v>350</v>
      </c>
      <c r="F48" s="1">
        <v>0</v>
      </c>
    </row>
    <row r="49" spans="1:6" ht="30" customHeight="1">
      <c r="A49" t="s">
        <v>17</v>
      </c>
      <c r="B49">
        <v>332</v>
      </c>
      <c r="C49" s="1">
        <v>700</v>
      </c>
      <c r="D49" s="1">
        <v>50</v>
      </c>
      <c r="E49" s="1">
        <f t="shared" si="0"/>
        <v>650</v>
      </c>
      <c r="F49" s="1">
        <v>0</v>
      </c>
    </row>
    <row r="50" spans="1:6" ht="30" customHeight="1">
      <c r="A50" t="s">
        <v>18</v>
      </c>
      <c r="B50">
        <v>333</v>
      </c>
      <c r="C50" s="1">
        <v>550</v>
      </c>
      <c r="D50" s="1">
        <v>50</v>
      </c>
      <c r="E50" s="1">
        <f t="shared" si="0"/>
        <v>500</v>
      </c>
      <c r="F50" s="1">
        <v>0</v>
      </c>
    </row>
    <row r="51" spans="1:6" ht="30" customHeight="1">
      <c r="A51" t="s">
        <v>19</v>
      </c>
      <c r="B51">
        <v>334</v>
      </c>
      <c r="C51" s="1">
        <v>650</v>
      </c>
      <c r="D51" s="1">
        <v>50</v>
      </c>
      <c r="E51" s="1">
        <f t="shared" si="0"/>
        <v>600</v>
      </c>
      <c r="F51" s="1">
        <v>0</v>
      </c>
    </row>
    <row r="52" spans="1:6" ht="30" customHeight="1">
      <c r="A52" t="s">
        <v>20</v>
      </c>
      <c r="B52">
        <v>335</v>
      </c>
      <c r="C52" s="1">
        <v>500</v>
      </c>
      <c r="D52" s="1">
        <v>50</v>
      </c>
      <c r="E52" s="1">
        <f t="shared" si="0"/>
        <v>450</v>
      </c>
      <c r="F52" s="1">
        <v>0</v>
      </c>
    </row>
    <row r="53" spans="1:6" ht="30" customHeight="1">
      <c r="A53" t="s">
        <v>21</v>
      </c>
      <c r="B53">
        <v>336</v>
      </c>
      <c r="C53" s="1">
        <v>550</v>
      </c>
      <c r="D53" s="1">
        <v>50</v>
      </c>
      <c r="E53" s="1">
        <f t="shared" si="0"/>
        <v>500</v>
      </c>
      <c r="F53" s="1">
        <v>0</v>
      </c>
    </row>
    <row r="54" spans="1:6" ht="30" customHeight="1">
      <c r="A54" t="s">
        <v>22</v>
      </c>
      <c r="B54">
        <v>337</v>
      </c>
      <c r="C54" s="1">
        <v>400</v>
      </c>
      <c r="D54" s="1">
        <v>50</v>
      </c>
      <c r="E54" s="1">
        <f t="shared" si="0"/>
        <v>350</v>
      </c>
      <c r="F54" s="1">
        <v>0</v>
      </c>
    </row>
    <row r="55" spans="1:6" ht="30" customHeight="1">
      <c r="A55" t="s">
        <v>23</v>
      </c>
      <c r="B55">
        <v>338</v>
      </c>
      <c r="C55" s="1">
        <v>500</v>
      </c>
      <c r="D55" s="1">
        <v>50</v>
      </c>
      <c r="E55" s="1">
        <f t="shared" si="0"/>
        <v>450</v>
      </c>
      <c r="F55" s="1">
        <v>0</v>
      </c>
    </row>
    <row r="56" spans="1:6" ht="30" customHeight="1">
      <c r="A56" t="s">
        <v>24</v>
      </c>
      <c r="B56">
        <v>339</v>
      </c>
      <c r="C56" s="1">
        <v>600</v>
      </c>
      <c r="D56" s="1">
        <v>50</v>
      </c>
      <c r="E56" s="1">
        <f t="shared" si="0"/>
        <v>550</v>
      </c>
      <c r="F56" s="1">
        <v>0</v>
      </c>
    </row>
    <row r="57" spans="3:6" ht="30" customHeight="1">
      <c r="C57" s="1"/>
      <c r="D57" s="1"/>
      <c r="E57" s="1"/>
      <c r="F57" s="1"/>
    </row>
    <row r="58" spans="1:6" ht="30" customHeight="1">
      <c r="A58" t="s">
        <v>94</v>
      </c>
      <c r="B58">
        <v>401</v>
      </c>
      <c r="C58" s="1">
        <v>675</v>
      </c>
      <c r="D58" s="1">
        <v>75</v>
      </c>
      <c r="E58" s="1">
        <f t="shared" si="0"/>
        <v>600</v>
      </c>
      <c r="F58" s="1">
        <v>0</v>
      </c>
    </row>
    <row r="59" spans="1:6" ht="30" customHeight="1">
      <c r="A59" t="s">
        <v>95</v>
      </c>
      <c r="B59">
        <v>402</v>
      </c>
      <c r="C59" s="1">
        <v>475</v>
      </c>
      <c r="D59" s="1">
        <v>75</v>
      </c>
      <c r="E59" s="1">
        <f t="shared" si="0"/>
        <v>400</v>
      </c>
      <c r="F59" s="1">
        <v>0</v>
      </c>
    </row>
    <row r="60" spans="1:6" ht="30" customHeight="1">
      <c r="A60" t="s">
        <v>96</v>
      </c>
      <c r="B60">
        <v>403</v>
      </c>
      <c r="C60" s="1">
        <v>375</v>
      </c>
      <c r="D60" s="1">
        <v>75</v>
      </c>
      <c r="E60" s="1">
        <f t="shared" si="0"/>
        <v>300</v>
      </c>
      <c r="F60" s="1">
        <v>0</v>
      </c>
    </row>
    <row r="61" spans="3:6" ht="30" customHeight="1">
      <c r="C61" s="1"/>
      <c r="D61" s="1"/>
      <c r="E61" s="1"/>
      <c r="F61" s="1"/>
    </row>
    <row r="62" spans="1:6" ht="30" customHeight="1">
      <c r="A62" t="s">
        <v>25</v>
      </c>
      <c r="B62">
        <v>501</v>
      </c>
      <c r="C62" s="1">
        <v>650</v>
      </c>
      <c r="D62" s="1">
        <v>50</v>
      </c>
      <c r="E62" s="1">
        <f t="shared" si="0"/>
        <v>600</v>
      </c>
      <c r="F62" s="1">
        <v>0</v>
      </c>
    </row>
    <row r="63" spans="1:6" ht="30" customHeight="1">
      <c r="A63" t="s">
        <v>26</v>
      </c>
      <c r="B63">
        <v>502</v>
      </c>
      <c r="C63" s="1">
        <v>625</v>
      </c>
      <c r="D63" s="1">
        <v>75</v>
      </c>
      <c r="E63" s="1">
        <f t="shared" si="0"/>
        <v>550</v>
      </c>
      <c r="F63" s="1">
        <v>0</v>
      </c>
    </row>
    <row r="64" spans="3:6" ht="30" customHeight="1">
      <c r="C64" s="1"/>
      <c r="D64" s="1"/>
      <c r="E64" s="1"/>
      <c r="F64" s="1"/>
    </row>
    <row r="65" spans="1:6" ht="30" customHeight="1">
      <c r="A65" t="s">
        <v>27</v>
      </c>
      <c r="B65">
        <v>602</v>
      </c>
      <c r="C65" s="1">
        <v>400</v>
      </c>
      <c r="D65" s="1">
        <v>50</v>
      </c>
      <c r="E65" s="1">
        <f t="shared" si="0"/>
        <v>350</v>
      </c>
      <c r="F65" s="1">
        <v>0</v>
      </c>
    </row>
    <row r="66" spans="1:6" ht="30" customHeight="1">
      <c r="A66" t="s">
        <v>28</v>
      </c>
      <c r="B66">
        <v>603</v>
      </c>
      <c r="C66" s="1">
        <v>500</v>
      </c>
      <c r="D66" s="1">
        <v>50</v>
      </c>
      <c r="E66" s="1">
        <f t="shared" si="0"/>
        <v>450</v>
      </c>
      <c r="F66" s="1">
        <v>0</v>
      </c>
    </row>
    <row r="67" spans="3:6" ht="30" customHeight="1">
      <c r="C67" s="1"/>
      <c r="D67" s="1"/>
      <c r="E67" s="1"/>
      <c r="F67" s="1"/>
    </row>
    <row r="68" spans="1:6" ht="30" customHeight="1">
      <c r="A68" t="s">
        <v>29</v>
      </c>
      <c r="B68">
        <v>701</v>
      </c>
      <c r="C68" s="1">
        <v>400</v>
      </c>
      <c r="D68" s="1">
        <v>50</v>
      </c>
      <c r="E68" s="1">
        <f t="shared" si="0"/>
        <v>350</v>
      </c>
      <c r="F68" s="1">
        <v>0</v>
      </c>
    </row>
    <row r="69" spans="3:6" ht="30" customHeight="1">
      <c r="C69" s="1"/>
      <c r="D69" s="1"/>
      <c r="E69" s="1"/>
      <c r="F69" s="1"/>
    </row>
    <row r="70" spans="1:13" s="2" customFormat="1" ht="30" customHeight="1">
      <c r="A70" s="2" t="s">
        <v>100</v>
      </c>
      <c r="C70" s="3">
        <f>SUM(C7:C68)</f>
        <v>27625</v>
      </c>
      <c r="D70" s="3">
        <f>SUM(D7:D68)</f>
        <v>2350</v>
      </c>
      <c r="E70" s="3">
        <f>SUM(E7:E68)</f>
        <v>25275</v>
      </c>
      <c r="F70" s="3">
        <v>0</v>
      </c>
      <c r="M70"/>
    </row>
    <row r="71" ht="30" customHeight="1"/>
    <row r="72" ht="30" customHeight="1"/>
    <row r="73" spans="1:13" s="4" customFormat="1" ht="30" customHeight="1">
      <c r="A73" s="72" t="s">
        <v>73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/>
    </row>
    <row r="74" s="4" customFormat="1" ht="12.75">
      <c r="M74"/>
    </row>
  </sheetData>
  <sheetProtection/>
  <mergeCells count="3">
    <mergeCell ref="A3:L3"/>
    <mergeCell ref="A1:L2"/>
    <mergeCell ref="A73:L73"/>
  </mergeCells>
  <printOptions gridLines="1"/>
  <pageMargins left="0.75" right="0.75" top="1" bottom="1" header="0.5" footer="0.5"/>
  <pageSetup fitToHeight="2"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9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O3"/>
    </sheetView>
  </sheetViews>
  <sheetFormatPr defaultColWidth="9.140625" defaultRowHeight="12.75"/>
  <cols>
    <col min="1" max="1" width="22.28125" style="32" customWidth="1"/>
    <col min="2" max="2" width="16.57421875" style="20" customWidth="1"/>
    <col min="3" max="3" width="11.8515625" style="20" customWidth="1"/>
    <col min="4" max="4" width="21.7109375" style="20" bestFit="1" customWidth="1"/>
    <col min="5" max="5" width="15.421875" style="20" customWidth="1"/>
    <col min="6" max="6" width="15.00390625" style="20" customWidth="1"/>
    <col min="7" max="7" width="14.421875" style="20" customWidth="1"/>
    <col min="8" max="8" width="17.140625" style="20" customWidth="1"/>
    <col min="9" max="9" width="16.57421875" style="20" bestFit="1" customWidth="1"/>
    <col min="10" max="10" width="16.57421875" style="20" customWidth="1"/>
    <col min="11" max="12" width="13.8515625" style="20" customWidth="1"/>
    <col min="13" max="13" width="14.8515625" style="20" customWidth="1"/>
    <col min="14" max="14" width="16.140625" style="20" customWidth="1"/>
    <col min="15" max="15" width="13.421875" style="20" customWidth="1"/>
    <col min="16" max="16" width="15.7109375" style="20" bestFit="1" customWidth="1"/>
    <col min="17" max="17" width="16.7109375" style="20" bestFit="1" customWidth="1"/>
    <col min="18" max="18" width="13.140625" style="20" bestFit="1" customWidth="1"/>
    <col min="19" max="19" width="18.8515625" style="25" bestFit="1" customWidth="1"/>
    <col min="20" max="20" width="15.7109375" style="20" bestFit="1" customWidth="1"/>
    <col min="21" max="16384" width="9.140625" style="20" customWidth="1"/>
  </cols>
  <sheetData>
    <row r="1" spans="1:20" ht="12.75" customHeight="1">
      <c r="A1" s="73" t="s">
        <v>125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53"/>
      <c r="Q1" s="53"/>
      <c r="R1" s="53"/>
      <c r="S1" s="53"/>
      <c r="T1" s="53"/>
    </row>
    <row r="2" spans="1:20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3"/>
      <c r="Q2" s="53"/>
      <c r="R2" s="53"/>
      <c r="S2" s="53"/>
      <c r="T2" s="53"/>
    </row>
    <row r="3" spans="1:15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22" customFormat="1" ht="47.25">
      <c r="A4" s="56" t="s">
        <v>76</v>
      </c>
      <c r="B4" s="57" t="s">
        <v>77</v>
      </c>
      <c r="C4" s="57" t="s">
        <v>112</v>
      </c>
      <c r="D4" s="54" t="s">
        <v>123</v>
      </c>
      <c r="E4" s="58" t="s">
        <v>119</v>
      </c>
      <c r="F4" s="58" t="s">
        <v>113</v>
      </c>
      <c r="G4" s="58" t="s">
        <v>120</v>
      </c>
      <c r="H4" s="58" t="s">
        <v>115</v>
      </c>
      <c r="I4" s="59" t="s">
        <v>116</v>
      </c>
      <c r="J4" s="60" t="s">
        <v>102</v>
      </c>
      <c r="K4" s="60" t="s">
        <v>121</v>
      </c>
      <c r="L4" s="55" t="s">
        <v>114</v>
      </c>
      <c r="M4" s="55" t="s">
        <v>117</v>
      </c>
      <c r="N4" s="55" t="s">
        <v>118</v>
      </c>
      <c r="O4" s="55" t="s">
        <v>122</v>
      </c>
      <c r="P4" s="21"/>
    </row>
    <row r="5" spans="1:19" ht="13.5" thickBot="1">
      <c r="A5" s="41"/>
      <c r="B5" s="42"/>
      <c r="C5" s="42"/>
      <c r="D5" s="42"/>
      <c r="E5" s="42"/>
      <c r="F5" s="42"/>
      <c r="G5" s="42"/>
      <c r="H5" s="42"/>
      <c r="I5" s="43"/>
      <c r="J5" s="44"/>
      <c r="K5" s="44"/>
      <c r="L5" s="45"/>
      <c r="M5" s="45"/>
      <c r="N5" s="45"/>
      <c r="O5" s="46"/>
      <c r="P5" s="47"/>
      <c r="S5" s="20"/>
    </row>
    <row r="6" spans="1:15" s="23" customFormat="1" ht="18.75" thickBot="1">
      <c r="A6" s="8"/>
      <c r="B6" s="13"/>
      <c r="C6" s="7"/>
      <c r="D6" s="34"/>
      <c r="E6" s="34"/>
      <c r="F6" s="34"/>
      <c r="G6" s="34"/>
      <c r="H6" s="66"/>
      <c r="I6" s="37">
        <f>B6-E6-F6-G6-H6-K6+L6+M6+N6+O6</f>
        <v>0</v>
      </c>
      <c r="J6" s="36"/>
      <c r="K6" s="33"/>
      <c r="L6" s="6"/>
      <c r="M6" s="6"/>
      <c r="N6" s="6"/>
      <c r="O6" s="6"/>
    </row>
    <row r="7" spans="1:15" s="23" customFormat="1" ht="18.75" thickBot="1">
      <c r="A7" s="8"/>
      <c r="B7" s="63"/>
      <c r="C7" s="7"/>
      <c r="D7" s="34"/>
      <c r="E7" s="34"/>
      <c r="F7" s="34"/>
      <c r="G7" s="34"/>
      <c r="H7" s="35"/>
      <c r="I7" s="37">
        <f aca="true" t="shared" si="0" ref="I7:I36">B7-E7-F7-G7-H7-K7+L7+M7+N7+O7</f>
        <v>0</v>
      </c>
      <c r="J7" s="36"/>
      <c r="K7" s="33"/>
      <c r="L7" s="7"/>
      <c r="M7" s="7"/>
      <c r="N7" s="7"/>
      <c r="O7" s="7"/>
    </row>
    <row r="8" spans="1:15" s="23" customFormat="1" ht="18.75" thickBot="1">
      <c r="A8" s="8"/>
      <c r="B8" s="7"/>
      <c r="C8" s="7"/>
      <c r="D8" s="34"/>
      <c r="E8" s="34"/>
      <c r="F8" s="34"/>
      <c r="G8" s="34"/>
      <c r="H8" s="35"/>
      <c r="I8" s="37">
        <f t="shared" si="0"/>
        <v>0</v>
      </c>
      <c r="J8" s="36"/>
      <c r="K8" s="33"/>
      <c r="L8" s="7"/>
      <c r="M8" s="7"/>
      <c r="N8" s="7"/>
      <c r="O8" s="7"/>
    </row>
    <row r="9" spans="1:15" s="23" customFormat="1" ht="18.75" thickBot="1">
      <c r="A9" s="8"/>
      <c r="B9" s="7"/>
      <c r="C9" s="7"/>
      <c r="D9" s="34"/>
      <c r="E9" s="34"/>
      <c r="F9" s="34"/>
      <c r="G9" s="34"/>
      <c r="H9" s="35"/>
      <c r="I9" s="37">
        <f t="shared" si="0"/>
        <v>0</v>
      </c>
      <c r="J9" s="36"/>
      <c r="K9" s="33"/>
      <c r="L9" s="7"/>
      <c r="M9" s="7"/>
      <c r="N9" s="7"/>
      <c r="O9" s="7"/>
    </row>
    <row r="10" spans="1:15" s="23" customFormat="1" ht="18.75" thickBot="1">
      <c r="A10" s="8"/>
      <c r="B10" s="7"/>
      <c r="C10" s="7"/>
      <c r="D10" s="34"/>
      <c r="E10" s="34"/>
      <c r="F10" s="34"/>
      <c r="G10" s="34"/>
      <c r="H10" s="35"/>
      <c r="I10" s="37">
        <f>B10-E10-F10-G10-H10-K10+L10+M10+N10+O10</f>
        <v>0</v>
      </c>
      <c r="J10" s="36"/>
      <c r="K10" s="33"/>
      <c r="L10" s="7"/>
      <c r="M10" s="7"/>
      <c r="N10" s="7"/>
      <c r="O10" s="7"/>
    </row>
    <row r="11" spans="1:15" s="23" customFormat="1" ht="18.75" thickBot="1">
      <c r="A11" s="8"/>
      <c r="B11" s="7"/>
      <c r="C11" s="7"/>
      <c r="D11" s="34"/>
      <c r="E11" s="34"/>
      <c r="F11" s="34"/>
      <c r="G11" s="34"/>
      <c r="H11" s="35"/>
      <c r="I11" s="37">
        <f t="shared" si="0"/>
        <v>0</v>
      </c>
      <c r="J11" s="36"/>
      <c r="K11" s="33"/>
      <c r="L11" s="7"/>
      <c r="M11" s="7"/>
      <c r="N11" s="7"/>
      <c r="O11" s="7"/>
    </row>
    <row r="12" spans="1:15" s="23" customFormat="1" ht="18.75" thickBot="1">
      <c r="A12" s="8"/>
      <c r="B12" s="13"/>
      <c r="C12" s="7"/>
      <c r="D12" s="34"/>
      <c r="E12" s="34"/>
      <c r="F12" s="34"/>
      <c r="G12" s="34"/>
      <c r="H12" s="35"/>
      <c r="I12" s="37">
        <f t="shared" si="0"/>
        <v>0</v>
      </c>
      <c r="J12" s="36"/>
      <c r="K12" s="33"/>
      <c r="L12" s="7"/>
      <c r="M12" s="7"/>
      <c r="N12" s="7"/>
      <c r="O12" s="7"/>
    </row>
    <row r="13" spans="1:15" s="23" customFormat="1" ht="18.75" thickBot="1">
      <c r="A13" s="8"/>
      <c r="B13" s="7"/>
      <c r="C13" s="7"/>
      <c r="D13" s="34"/>
      <c r="E13" s="34"/>
      <c r="F13" s="34"/>
      <c r="G13" s="34"/>
      <c r="H13" s="35"/>
      <c r="I13" s="37">
        <f t="shared" si="0"/>
        <v>0</v>
      </c>
      <c r="J13" s="36"/>
      <c r="K13" s="33"/>
      <c r="L13" s="7"/>
      <c r="M13" s="7"/>
      <c r="N13" s="7"/>
      <c r="O13" s="7"/>
    </row>
    <row r="14" spans="1:15" s="23" customFormat="1" ht="18.75" thickBot="1">
      <c r="A14" s="8"/>
      <c r="B14" s="7"/>
      <c r="C14" s="7"/>
      <c r="D14" s="34"/>
      <c r="E14" s="34"/>
      <c r="F14" s="34"/>
      <c r="G14" s="34"/>
      <c r="H14" s="35"/>
      <c r="I14" s="37">
        <f t="shared" si="0"/>
        <v>0</v>
      </c>
      <c r="J14" s="36"/>
      <c r="K14" s="33"/>
      <c r="L14" s="7"/>
      <c r="M14" s="7"/>
      <c r="N14" s="7"/>
      <c r="O14" s="7"/>
    </row>
    <row r="15" spans="1:15" s="23" customFormat="1" ht="18.75" thickBot="1">
      <c r="A15" s="8"/>
      <c r="B15" s="7"/>
      <c r="C15" s="7"/>
      <c r="D15" s="34"/>
      <c r="E15" s="34"/>
      <c r="F15" s="34"/>
      <c r="G15" s="34"/>
      <c r="H15" s="35"/>
      <c r="I15" s="37">
        <f t="shared" si="0"/>
        <v>0</v>
      </c>
      <c r="J15" s="36"/>
      <c r="K15" s="33"/>
      <c r="L15" s="7"/>
      <c r="M15" s="7"/>
      <c r="N15" s="7"/>
      <c r="O15" s="7"/>
    </row>
    <row r="16" spans="1:15" s="23" customFormat="1" ht="18.75" thickBot="1">
      <c r="A16" s="8"/>
      <c r="B16" s="13"/>
      <c r="C16" s="7"/>
      <c r="D16" s="34"/>
      <c r="E16" s="34"/>
      <c r="F16" s="34"/>
      <c r="G16" s="34"/>
      <c r="H16" s="35"/>
      <c r="I16" s="37">
        <f t="shared" si="0"/>
        <v>0</v>
      </c>
      <c r="J16" s="36"/>
      <c r="K16" s="33"/>
      <c r="L16" s="7"/>
      <c r="M16" s="7"/>
      <c r="N16" s="7"/>
      <c r="O16" s="7"/>
    </row>
    <row r="17" spans="1:15" s="23" customFormat="1" ht="18.75" thickBot="1">
      <c r="A17" s="8"/>
      <c r="B17" s="13"/>
      <c r="C17" s="7"/>
      <c r="D17" s="34"/>
      <c r="E17" s="34"/>
      <c r="F17" s="34"/>
      <c r="G17" s="34"/>
      <c r="H17" s="35"/>
      <c r="I17" s="37">
        <f t="shared" si="0"/>
        <v>0</v>
      </c>
      <c r="J17" s="36"/>
      <c r="K17" s="33"/>
      <c r="L17" s="7"/>
      <c r="M17" s="7"/>
      <c r="N17" s="7"/>
      <c r="O17" s="7"/>
    </row>
    <row r="18" spans="1:15" s="23" customFormat="1" ht="18.75" thickBot="1">
      <c r="A18" s="8"/>
      <c r="B18" s="13"/>
      <c r="C18" s="7"/>
      <c r="D18" s="34"/>
      <c r="E18" s="34"/>
      <c r="F18" s="34"/>
      <c r="G18" s="34"/>
      <c r="H18" s="35"/>
      <c r="I18" s="37">
        <f>B18-E18-F18-G18-H18-K18+L18+M18+N18+O18</f>
        <v>0</v>
      </c>
      <c r="J18" s="36"/>
      <c r="K18" s="33"/>
      <c r="L18" s="7"/>
      <c r="M18" s="7"/>
      <c r="N18" s="7"/>
      <c r="O18" s="7"/>
    </row>
    <row r="19" spans="1:15" s="23" customFormat="1" ht="18.75" thickBot="1">
      <c r="A19" s="8"/>
      <c r="B19" s="7"/>
      <c r="C19" s="7"/>
      <c r="D19" s="34"/>
      <c r="E19" s="34"/>
      <c r="F19" s="34"/>
      <c r="G19" s="34"/>
      <c r="H19" s="35"/>
      <c r="I19" s="37">
        <f>B19-E19-F19-G19-H19-K19+L19+M19+N19+O19</f>
        <v>0</v>
      </c>
      <c r="J19" s="36"/>
      <c r="K19" s="33"/>
      <c r="L19" s="7"/>
      <c r="M19" s="7"/>
      <c r="N19" s="7"/>
      <c r="O19" s="7"/>
    </row>
    <row r="20" spans="1:15" s="23" customFormat="1" ht="18.75" thickBot="1">
      <c r="A20" s="8"/>
      <c r="B20" s="13"/>
      <c r="C20" s="7"/>
      <c r="D20" s="34"/>
      <c r="E20" s="34"/>
      <c r="F20" s="34"/>
      <c r="G20" s="34"/>
      <c r="H20" s="35"/>
      <c r="I20" s="37">
        <f t="shared" si="0"/>
        <v>0</v>
      </c>
      <c r="J20" s="36"/>
      <c r="K20" s="33"/>
      <c r="L20" s="7"/>
      <c r="M20" s="7"/>
      <c r="N20" s="7"/>
      <c r="O20" s="7"/>
    </row>
    <row r="21" spans="1:15" s="23" customFormat="1" ht="18.75" thickBot="1">
      <c r="A21" s="8"/>
      <c r="B21" s="13"/>
      <c r="C21" s="7"/>
      <c r="D21" s="34"/>
      <c r="E21" s="34"/>
      <c r="F21" s="34"/>
      <c r="G21" s="34"/>
      <c r="H21" s="35"/>
      <c r="I21" s="37">
        <f t="shared" si="0"/>
        <v>0</v>
      </c>
      <c r="J21" s="36"/>
      <c r="K21" s="33"/>
      <c r="L21" s="7"/>
      <c r="M21" s="7"/>
      <c r="N21" s="7"/>
      <c r="O21" s="7"/>
    </row>
    <row r="22" spans="1:15" s="23" customFormat="1" ht="18.75" thickBot="1">
      <c r="A22" s="8"/>
      <c r="B22" s="7"/>
      <c r="C22" s="7"/>
      <c r="D22" s="34"/>
      <c r="E22" s="34"/>
      <c r="F22" s="34"/>
      <c r="G22" s="34"/>
      <c r="H22" s="35"/>
      <c r="I22" s="37">
        <f t="shared" si="0"/>
        <v>0</v>
      </c>
      <c r="J22" s="36"/>
      <c r="K22" s="33"/>
      <c r="L22" s="7"/>
      <c r="M22" s="7"/>
      <c r="N22" s="7"/>
      <c r="O22" s="7"/>
    </row>
    <row r="23" spans="1:15" s="23" customFormat="1" ht="18.75" thickBot="1">
      <c r="A23" s="8"/>
      <c r="B23" s="13"/>
      <c r="C23" s="7"/>
      <c r="D23" s="34"/>
      <c r="E23" s="34"/>
      <c r="F23" s="34"/>
      <c r="G23" s="34"/>
      <c r="H23" s="35"/>
      <c r="I23" s="37">
        <f>B23-E23-F23-G23-H23-K23+L23+M23+N23+O23</f>
        <v>0</v>
      </c>
      <c r="J23" s="36"/>
      <c r="K23" s="33"/>
      <c r="L23" s="7"/>
      <c r="M23" s="7"/>
      <c r="N23" s="7"/>
      <c r="O23" s="7"/>
    </row>
    <row r="24" spans="1:15" s="23" customFormat="1" ht="18.75" thickBot="1">
      <c r="A24" s="8"/>
      <c r="B24" s="13"/>
      <c r="C24" s="7"/>
      <c r="D24" s="34"/>
      <c r="E24" s="34"/>
      <c r="F24" s="34"/>
      <c r="G24" s="34"/>
      <c r="H24" s="35"/>
      <c r="I24" s="37">
        <f t="shared" si="0"/>
        <v>0</v>
      </c>
      <c r="J24" s="36"/>
      <c r="K24" s="33"/>
      <c r="L24" s="7"/>
      <c r="M24" s="7"/>
      <c r="N24" s="7"/>
      <c r="O24" s="7"/>
    </row>
    <row r="25" spans="1:15" s="23" customFormat="1" ht="18.75" thickBot="1">
      <c r="A25" s="8"/>
      <c r="B25" s="13"/>
      <c r="C25" s="7"/>
      <c r="D25" s="34"/>
      <c r="E25" s="34"/>
      <c r="F25" s="34"/>
      <c r="G25" s="34"/>
      <c r="H25" s="35"/>
      <c r="I25" s="37">
        <f t="shared" si="0"/>
        <v>0</v>
      </c>
      <c r="J25" s="36"/>
      <c r="K25" s="33"/>
      <c r="L25" s="7"/>
      <c r="M25" s="7"/>
      <c r="N25" s="7"/>
      <c r="O25" s="7"/>
    </row>
    <row r="26" spans="1:253" s="23" customFormat="1" ht="18.75" thickBot="1">
      <c r="A26" s="8"/>
      <c r="B26" s="7"/>
      <c r="C26" s="7"/>
      <c r="D26" s="34"/>
      <c r="E26" s="34"/>
      <c r="F26" s="34"/>
      <c r="G26" s="34"/>
      <c r="H26" s="35"/>
      <c r="I26" s="37">
        <f t="shared" si="0"/>
        <v>0</v>
      </c>
      <c r="J26" s="36"/>
      <c r="K26" s="33"/>
      <c r="L26" s="7"/>
      <c r="M26" s="7"/>
      <c r="N26" s="7"/>
      <c r="O26" s="7"/>
      <c r="IS26" s="23" t="s">
        <v>105</v>
      </c>
    </row>
    <row r="27" spans="1:15" s="23" customFormat="1" ht="18.75" thickBot="1">
      <c r="A27" s="11"/>
      <c r="B27" s="7"/>
      <c r="C27" s="7"/>
      <c r="D27" s="34"/>
      <c r="E27" s="34"/>
      <c r="F27" s="34"/>
      <c r="G27" s="34"/>
      <c r="H27" s="35"/>
      <c r="I27" s="37">
        <f t="shared" si="0"/>
        <v>0</v>
      </c>
      <c r="J27" s="36"/>
      <c r="K27" s="33"/>
      <c r="L27" s="7"/>
      <c r="M27" s="7"/>
      <c r="N27" s="7"/>
      <c r="O27" s="7"/>
    </row>
    <row r="28" spans="1:15" s="23" customFormat="1" ht="18.75" thickBot="1">
      <c r="A28" s="11"/>
      <c r="B28" s="7"/>
      <c r="C28" s="7"/>
      <c r="D28" s="34"/>
      <c r="E28" s="34"/>
      <c r="F28" s="34"/>
      <c r="G28" s="34"/>
      <c r="H28" s="35"/>
      <c r="I28" s="37">
        <f t="shared" si="0"/>
        <v>0</v>
      </c>
      <c r="J28" s="36"/>
      <c r="K28" s="33"/>
      <c r="L28" s="7"/>
      <c r="M28" s="7"/>
      <c r="N28" s="7"/>
      <c r="O28" s="7"/>
    </row>
    <row r="29" spans="1:15" s="23" customFormat="1" ht="18.75" thickBot="1">
      <c r="A29" s="8"/>
      <c r="B29" s="7"/>
      <c r="C29" s="7"/>
      <c r="D29" s="34"/>
      <c r="E29" s="34"/>
      <c r="F29" s="34"/>
      <c r="G29" s="34"/>
      <c r="H29" s="35"/>
      <c r="I29" s="37">
        <f t="shared" si="0"/>
        <v>0</v>
      </c>
      <c r="J29" s="36"/>
      <c r="K29" s="33"/>
      <c r="L29" s="7"/>
      <c r="M29" s="7"/>
      <c r="N29" s="7"/>
      <c r="O29" s="7"/>
    </row>
    <row r="30" spans="1:15" s="23" customFormat="1" ht="18.75" thickBot="1">
      <c r="A30" s="8"/>
      <c r="B30" s="7"/>
      <c r="C30" s="7"/>
      <c r="D30" s="34"/>
      <c r="E30" s="34"/>
      <c r="F30" s="34"/>
      <c r="G30" s="34"/>
      <c r="H30" s="35"/>
      <c r="I30" s="37">
        <f t="shared" si="0"/>
        <v>0</v>
      </c>
      <c r="J30" s="36"/>
      <c r="K30" s="33"/>
      <c r="L30" s="7"/>
      <c r="M30" s="7"/>
      <c r="N30" s="7"/>
      <c r="O30" s="7"/>
    </row>
    <row r="31" spans="1:15" s="23" customFormat="1" ht="18.75" thickBot="1">
      <c r="A31" s="8"/>
      <c r="B31" s="7"/>
      <c r="C31" s="7"/>
      <c r="D31" s="34"/>
      <c r="E31" s="34"/>
      <c r="F31" s="34"/>
      <c r="G31" s="34"/>
      <c r="H31" s="35"/>
      <c r="I31" s="37">
        <f t="shared" si="0"/>
        <v>0</v>
      </c>
      <c r="J31" s="36"/>
      <c r="K31" s="33"/>
      <c r="L31" s="7"/>
      <c r="M31" s="7"/>
      <c r="N31" s="7"/>
      <c r="O31" s="7"/>
    </row>
    <row r="32" spans="1:15" s="23" customFormat="1" ht="18.75" thickBot="1">
      <c r="A32" s="8"/>
      <c r="B32" s="7"/>
      <c r="C32" s="7"/>
      <c r="D32" s="34"/>
      <c r="E32" s="34"/>
      <c r="F32" s="34"/>
      <c r="G32" s="34"/>
      <c r="H32" s="35"/>
      <c r="I32" s="37">
        <f t="shared" si="0"/>
        <v>0</v>
      </c>
      <c r="J32" s="36"/>
      <c r="K32" s="33"/>
      <c r="L32" s="7"/>
      <c r="M32" s="7"/>
      <c r="N32" s="7"/>
      <c r="O32" s="7"/>
    </row>
    <row r="33" spans="1:15" s="23" customFormat="1" ht="18.75" thickBot="1">
      <c r="A33" s="8"/>
      <c r="B33" s="7"/>
      <c r="C33" s="7"/>
      <c r="D33" s="34"/>
      <c r="E33" s="34"/>
      <c r="F33" s="34"/>
      <c r="G33" s="34"/>
      <c r="H33" s="35"/>
      <c r="I33" s="37">
        <f t="shared" si="0"/>
        <v>0</v>
      </c>
      <c r="J33" s="36"/>
      <c r="K33" s="33"/>
      <c r="L33" s="7"/>
      <c r="M33" s="7"/>
      <c r="N33" s="7"/>
      <c r="O33" s="7"/>
    </row>
    <row r="34" spans="1:15" s="23" customFormat="1" ht="18.75" thickBot="1">
      <c r="A34" s="8"/>
      <c r="B34" s="7"/>
      <c r="C34" s="7"/>
      <c r="D34" s="34"/>
      <c r="E34" s="34"/>
      <c r="F34" s="34"/>
      <c r="G34" s="34"/>
      <c r="H34" s="35"/>
      <c r="I34" s="37">
        <f t="shared" si="0"/>
        <v>0</v>
      </c>
      <c r="J34" s="36"/>
      <c r="K34" s="33"/>
      <c r="L34" s="7"/>
      <c r="M34" s="7"/>
      <c r="N34" s="7"/>
      <c r="O34" s="7"/>
    </row>
    <row r="35" spans="1:15" s="23" customFormat="1" ht="18.75" thickBot="1">
      <c r="A35" s="8"/>
      <c r="B35" s="7"/>
      <c r="C35" s="7"/>
      <c r="D35" s="34"/>
      <c r="E35" s="34"/>
      <c r="F35" s="34"/>
      <c r="G35" s="34"/>
      <c r="H35" s="35"/>
      <c r="I35" s="37">
        <f t="shared" si="0"/>
        <v>0</v>
      </c>
      <c r="J35" s="36"/>
      <c r="K35" s="33"/>
      <c r="L35" s="7"/>
      <c r="M35" s="7"/>
      <c r="N35" s="7"/>
      <c r="O35" s="7"/>
    </row>
    <row r="36" spans="1:15" s="23" customFormat="1" ht="18">
      <c r="A36" s="8"/>
      <c r="B36" s="7"/>
      <c r="C36" s="7"/>
      <c r="D36" s="34"/>
      <c r="E36" s="34"/>
      <c r="F36" s="34"/>
      <c r="G36" s="34"/>
      <c r="H36" s="35"/>
      <c r="I36" s="37">
        <f t="shared" si="0"/>
        <v>0</v>
      </c>
      <c r="J36" s="36"/>
      <c r="K36" s="33"/>
      <c r="L36" s="7"/>
      <c r="M36" s="7"/>
      <c r="N36" s="7"/>
      <c r="O36" s="7"/>
    </row>
    <row r="37" spans="1:15" s="23" customFormat="1" ht="26.25">
      <c r="A37" s="9" t="s">
        <v>103</v>
      </c>
      <c r="B37" s="10">
        <f>SUM(B6:B36)</f>
        <v>0</v>
      </c>
      <c r="C37" s="48">
        <f aca="true" t="shared" si="1" ref="C37:H37">SUM(C6:C36)</f>
        <v>0</v>
      </c>
      <c r="D37" s="49">
        <f t="shared" si="1"/>
        <v>0</v>
      </c>
      <c r="E37" s="51">
        <f>SUM(E6:E36)</f>
        <v>0</v>
      </c>
      <c r="F37" s="51">
        <f t="shared" si="1"/>
        <v>0</v>
      </c>
      <c r="G37" s="51">
        <f t="shared" si="1"/>
        <v>0</v>
      </c>
      <c r="H37" s="51">
        <f t="shared" si="1"/>
        <v>0</v>
      </c>
      <c r="I37" s="39">
        <f>SUM(I6:I36)-D37</f>
        <v>0</v>
      </c>
      <c r="J37" s="38">
        <f aca="true" t="shared" si="2" ref="J37:O37">SUM(J6:J36)</f>
        <v>0</v>
      </c>
      <c r="K37" s="38">
        <f t="shared" si="2"/>
        <v>0</v>
      </c>
      <c r="L37" s="40">
        <f t="shared" si="2"/>
        <v>0</v>
      </c>
      <c r="M37" s="40">
        <f t="shared" si="2"/>
        <v>0</v>
      </c>
      <c r="N37" s="40">
        <f t="shared" si="2"/>
        <v>0</v>
      </c>
      <c r="O37" s="40">
        <f t="shared" si="2"/>
        <v>0</v>
      </c>
    </row>
    <row r="38" spans="1:19" ht="70.5">
      <c r="A38" s="14" t="s">
        <v>111</v>
      </c>
      <c r="B38" s="17">
        <f>B37+C37+J37</f>
        <v>0</v>
      </c>
      <c r="C38" s="47"/>
      <c r="D38" s="61" t="s">
        <v>106</v>
      </c>
      <c r="E38" s="50">
        <v>22222</v>
      </c>
      <c r="G38" s="52"/>
      <c r="H38" s="52"/>
      <c r="I38" s="12">
        <f>B37/E38</f>
        <v>0</v>
      </c>
      <c r="J38" s="47"/>
      <c r="K38" s="20" t="s">
        <v>107</v>
      </c>
      <c r="L38" s="24"/>
      <c r="M38" s="24"/>
      <c r="N38" s="24"/>
      <c r="O38" s="24"/>
      <c r="P38" s="25"/>
      <c r="S38" s="20"/>
    </row>
    <row r="39" spans="1:19" ht="34.5" customHeight="1" thickBot="1">
      <c r="A39" s="15" t="s">
        <v>108</v>
      </c>
      <c r="B39" s="18">
        <f>E37+F37+G37+H37+K37-L37-M37-N37-O37</f>
        <v>0</v>
      </c>
      <c r="C39" s="47"/>
      <c r="D39" s="47"/>
      <c r="E39" s="47"/>
      <c r="F39" s="47"/>
      <c r="G39" s="47"/>
      <c r="H39" s="62"/>
      <c r="I39" s="47"/>
      <c r="J39" s="47"/>
      <c r="K39" s="47"/>
      <c r="L39" s="24"/>
      <c r="M39" s="24"/>
      <c r="N39" s="24"/>
      <c r="O39" s="24"/>
      <c r="P39" s="25"/>
      <c r="S39" s="20"/>
    </row>
    <row r="40" spans="1:19" ht="34.5" customHeight="1" thickBot="1">
      <c r="A40" s="15" t="s">
        <v>109</v>
      </c>
      <c r="B40" s="19">
        <f>C37+I37</f>
        <v>0</v>
      </c>
      <c r="C40" s="47"/>
      <c r="D40" s="65" t="s">
        <v>124</v>
      </c>
      <c r="E40" s="64"/>
      <c r="F40" s="26"/>
      <c r="G40" s="26"/>
      <c r="H40" s="26"/>
      <c r="I40" s="47"/>
      <c r="J40" s="47"/>
      <c r="K40" s="47"/>
      <c r="L40" s="27"/>
      <c r="M40" s="27"/>
      <c r="N40" s="27"/>
      <c r="O40" s="24"/>
      <c r="P40" s="25"/>
      <c r="S40" s="20"/>
    </row>
    <row r="41" spans="1:19" ht="34.5" customHeight="1">
      <c r="A41" s="15" t="s">
        <v>110</v>
      </c>
      <c r="B41" s="16">
        <f>J37</f>
        <v>0</v>
      </c>
      <c r="C41" s="47"/>
      <c r="D41" s="47"/>
      <c r="E41" s="47"/>
      <c r="F41" s="47"/>
      <c r="G41" s="47"/>
      <c r="H41" s="47"/>
      <c r="I41" s="47"/>
      <c r="J41" s="47"/>
      <c r="K41" s="47"/>
      <c r="L41" s="24"/>
      <c r="M41" s="24"/>
      <c r="N41" s="24"/>
      <c r="O41" s="24"/>
      <c r="P41" s="25"/>
      <c r="S41" s="20"/>
    </row>
    <row r="44" spans="1:2" ht="23.25">
      <c r="A44" s="28"/>
      <c r="B44" s="29"/>
    </row>
    <row r="45" spans="1:2" ht="20.25">
      <c r="A45" s="30"/>
      <c r="B45" s="31"/>
    </row>
    <row r="46" spans="1:2" ht="20.25">
      <c r="A46" s="30"/>
      <c r="B46" s="31"/>
    </row>
    <row r="47" spans="1:2" ht="20.25">
      <c r="A47" s="30"/>
      <c r="B47" s="31"/>
    </row>
    <row r="48" spans="1:2" ht="20.25">
      <c r="A48" s="30"/>
      <c r="B48" s="31"/>
    </row>
    <row r="49" spans="1:2" ht="20.25">
      <c r="A49" s="30"/>
      <c r="B49" s="31"/>
    </row>
    <row r="50" spans="1:2" ht="20.25">
      <c r="A50" s="30"/>
      <c r="B50" s="31"/>
    </row>
    <row r="51" spans="1:2" ht="20.25">
      <c r="A51" s="30"/>
      <c r="B51" s="31"/>
    </row>
    <row r="52" spans="1:2" ht="20.25">
      <c r="A52" s="30"/>
      <c r="B52" s="31"/>
    </row>
    <row r="53" spans="1:2" ht="20.25">
      <c r="A53" s="30"/>
      <c r="B53" s="31"/>
    </row>
    <row r="54" spans="1:2" ht="20.25">
      <c r="A54" s="30"/>
      <c r="B54" s="31"/>
    </row>
    <row r="55" spans="1:2" ht="20.25">
      <c r="A55" s="30"/>
      <c r="B55" s="31"/>
    </row>
    <row r="56" spans="1:2" ht="20.25">
      <c r="A56" s="30"/>
      <c r="B56" s="31"/>
    </row>
    <row r="57" spans="1:2" ht="20.25">
      <c r="A57" s="30"/>
      <c r="B57" s="31"/>
    </row>
    <row r="58" spans="1:2" ht="20.25">
      <c r="A58" s="30"/>
      <c r="B58" s="31"/>
    </row>
    <row r="59" spans="1:2" ht="20.25">
      <c r="A59" s="30"/>
      <c r="B59" s="31"/>
    </row>
  </sheetData>
  <sheetProtection/>
  <mergeCells count="1">
    <mergeCell ref="A1:O3"/>
  </mergeCells>
  <printOptions gridLines="1" horizontalCentered="1"/>
  <pageMargins left="0.25" right="0.25" top="0.75" bottom="0.75" header="0.3" footer="0.3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>
        <v>300</v>
      </c>
    </row>
    <row r="2" ht="12.75">
      <c r="A2">
        <v>300</v>
      </c>
    </row>
    <row r="3" ht="12.75">
      <c r="A3">
        <v>299</v>
      </c>
    </row>
    <row r="4" ht="12.75">
      <c r="A4">
        <v>300</v>
      </c>
    </row>
    <row r="5" ht="12.75">
      <c r="A5">
        <v>300</v>
      </c>
    </row>
    <row r="6" ht="12.75">
      <c r="A6">
        <v>300</v>
      </c>
    </row>
    <row r="7" ht="12.75">
      <c r="A7">
        <v>225</v>
      </c>
    </row>
    <row r="8" ht="12.75">
      <c r="A8">
        <v>300</v>
      </c>
    </row>
    <row r="9" ht="12.75">
      <c r="A9">
        <v>300</v>
      </c>
    </row>
    <row r="10" ht="12.75">
      <c r="A10">
        <v>114</v>
      </c>
    </row>
    <row r="11" ht="12.75">
      <c r="A11">
        <v>1</v>
      </c>
    </row>
    <row r="12" ht="12.75">
      <c r="A12">
        <v>300</v>
      </c>
    </row>
    <row r="13" ht="12.75">
      <c r="A13">
        <v>125</v>
      </c>
    </row>
    <row r="14" ht="12.75">
      <c r="A14">
        <v>300</v>
      </c>
    </row>
    <row r="15" ht="12.75">
      <c r="A15">
        <v>268</v>
      </c>
    </row>
    <row r="16" ht="12.75">
      <c r="A16">
        <v>300</v>
      </c>
    </row>
    <row r="17" ht="12.75">
      <c r="A17">
        <v>299</v>
      </c>
    </row>
    <row r="18" ht="12.75">
      <c r="A18">
        <v>300</v>
      </c>
    </row>
    <row r="19" ht="12.75">
      <c r="A19">
        <v>300</v>
      </c>
    </row>
    <row r="20" ht="12.75">
      <c r="A20">
        <v>300</v>
      </c>
    </row>
    <row r="21" ht="12.75">
      <c r="A21">
        <v>322</v>
      </c>
    </row>
    <row r="22" ht="12.75">
      <c r="A22">
        <v>300</v>
      </c>
    </row>
    <row r="23" ht="12.75">
      <c r="A23">
        <v>300</v>
      </c>
    </row>
    <row r="27" ht="12.75">
      <c r="A27">
        <f>SUM(A1:A26)</f>
        <v>6153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Chelan County Courthouse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Chambers</dc:creator>
  <cp:keywords/>
  <dc:description/>
  <cp:lastModifiedBy>Veronica Garcia</cp:lastModifiedBy>
  <cp:lastPrinted>2021-05-05T18:48:22Z</cp:lastPrinted>
  <dcterms:created xsi:type="dcterms:W3CDTF">1998-09-25T20:14:00Z</dcterms:created>
  <dcterms:modified xsi:type="dcterms:W3CDTF">2021-05-05T21:11:26Z</dcterms:modified>
  <cp:category/>
  <cp:version/>
  <cp:contentType/>
  <cp:contentStatus/>
</cp:coreProperties>
</file>